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Zadáná práce 2020\41 Požadavkové listy - 8 přejezdů\17 ZTP - první balíček\P3678\"/>
    </mc:Choice>
  </mc:AlternateContent>
  <bookViews>
    <workbookView xWindow="-15" yWindow="0" windowWidth="20520" windowHeight="786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fukci'!$A$1:$E$10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E2" i="5" l="1"/>
  <c r="L14" i="6" l="1"/>
  <c r="F2" i="6" l="1"/>
  <c r="L32" i="6" l="1"/>
  <c r="J32" i="6"/>
  <c r="L28" i="6"/>
  <c r="J28" i="6"/>
  <c r="L22" i="6"/>
  <c r="J22" i="6"/>
  <c r="L18" i="6"/>
  <c r="J18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<sst xmlns="http://schemas.openxmlformats.org/spreadsheetml/2006/main" count="127" uniqueCount="89">
  <si>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</si>
  <si>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</si>
  <si>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</si>
  <si>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</si>
  <si>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</si>
  <si>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</si>
  <si>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</si>
  <si>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</si>
  <si>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</si>
  <si>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</si>
  <si>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</si>
  <si>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</si>
  <si>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</si>
  <si>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</si>
  <si>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</si>
  <si>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</si>
  <si>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</si>
  <si>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</si>
  <si>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</si>
  <si>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</si>
  <si>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</si>
  <si>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</si>
  <si>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</si>
  <si>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</si>
  <si>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</si>
  <si>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</si>
  <si>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</si>
  <si>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</si>
  <si>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</si>
  <si>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</si>
  <si>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</si>
  <si>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</si>
  <si>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</si>
  <si>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</si>
  <si>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</si>
  <si>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</si>
  <si>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</si>
  <si>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</si>
  <si>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</si>
  <si>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</si>
  <si>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</si>
  <si>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</si>
  <si>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</si>
  <si>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</si>
  <si>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</si>
  <si>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</si>
  <si>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</si>
  <si>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</si>
  <si>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</si>
  <si>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</si>
  <si>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</si>
  <si>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</si>
  <si>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</si>
  <si>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</si>
  <si>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</si>
  <si>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</si>
  <si>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</si>
  <si>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</si>
  <si>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</si>
  <si>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</si>
  <si>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</si>
  <si>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</si>
  <si>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</si>
  <si>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</si>
  <si>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</si>
  <si>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</si>
  <si>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</si>
  <si>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</si>
  <si>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</si>
  <si>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</si>
  <si>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</si>
  <si>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</si>
  <si>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</si>
  <si>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</si>
  <si>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</si>
  <si>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Vnitřní výstroj PZS: Dodání úpravy a rozšíření vnitřního zařízení PZS včetně potřebného pomocného materiálu, softwarového vybavení a jeho dopravu. 
Položka obsahuje všechny náklady na pořízení příslušných stojanů do stávajícího případně nového reléového domku, úpravy kolejové desky v DK, ovládacího stolu nebo skříně v DK včetně pomocného materiálu a jeho dopravu do staveništního skladu. Upevnění stojanu do stojanové řady, připojení pospojování (usazení skříně v reléovém domku, úpravy kolejové desky, ovládacího stolu v DK) na místo určení, zapojení, včetně tvorby a instalace příslušného softwarového vybavení.
Závěrové tabulky přejezdů, osvědčení o shodě notifikovanou osobou v přípavě i realizaci, osvědčení o bezpečnosti před uvedením do provozu.
Položka obsahuje všechny náklady na montáž dodaného zařízení se všemi pomocnými a doplňujícími pracemi a součástmi, případné použití mechanizmů, včetně dopravy ze skladu k místu montáže, náklady na mzdy. V rámci tohoto PS bude zpracována a schválena nová tabulka přejezdu, provedeno úplné přezkoušení nového PZS a jeho uvedení do provozu. PS bude realizován dle závazných norem a směrnic a to včetně podmínek TSI. Součástí tohoto PS budou rovněž demontáže.</t>
  </si>
  <si>
    <t>Venkovní výstroj PZS: Dodání úpravy a rozšíření venkovního zařízení PZS včetně potřebného pomocného materiálu, a jeho dopravu.  Položka obsahuje všechny náklady na pořízení reléového domku, úpravu a doplnění nových výstražníků a související nutné kabelizace včetně pomocného materiálu a jeho dopravu do staveništního skladu.
Montáž a usazení reléového domku, montáží nových výstražníků a související nutné kabelizace, zapojení včetně předepsaných zkoušek. Položka obsahuje všechny náklady na montáž dodaného zařízení se všemi pomocnými a doplňujícími pracemi a součástmi, případné použití mechanizmů, včetně dopravy ze skladu k místu montáže, náklady na mzdy. PS bude realizován dle závazných norem a směrnic a to včetně podmínek TSI. Součástí tohoto PS budou rovněž demontáže veškerých zbytných venkovních prvků stávajícího PZS. 
Doplnění PZS o dálkově ovládanou zvukovou signalizací pro nevidomé. Závory budou doplněny doplňkem břevna ZSH (zábrana slepecké hole) dle vyhlášky č. 398/2009 Sb. Závory jsou požadovány s LED svítilnami.</t>
  </si>
  <si>
    <t>Úpravy SZZ žst. Šlapanov: Dodání kompletní úpravy SZZ a jeho prvků (počítačů náprav a návěstidel ) pro zavázání nového PZS do stávajícího SZZ ŽST Šlapanov včetně potřebného pomocného materiálu a jeho dopravu.  Položka obsahuje všechny náklady na pořízení příslušného zařízení včetně pomocného materiálu a náklady na jeho dopravu do staveništního skladu. Dodávka úpravy se provádí v rozsahu nutném pro přenos indikací a ovládání potřebných pro nově zřizované PZS. Indikace a ovládání z dispečerského pracoviště Jihlava.                                                                                                                                                                                                                                  
Montáž úpravy SZZ a jeho prvků (počítačů náprav a návěstidel) pro zavázání nového PZS včetně kompletního přezkoušení zařízení. Položka obsahuje všechny náklady na montáž příslušného zařízení se všemi pomocnými a doplňujícími pracemi a součástmi, případné použití mechanizmů, včetně dopravy ze skladu k místu montáže, náklady na mzdy. Montáž úpravy se provádí v rozsahu nutném pro přenos indikací a ovládání potřebných pro nově zřizované PZS.  V rámci tohoto PS bude podle potřeby zpracována a schvalená nová závěrová tabulka SZZ ŽST Šlapanov, provedeno úplné přezkoušení upravovaného stávajícího SZZ typu AŽD ESA - 11 a jeho uvedení do provozu. Součástí tohoto PS budou rovněž demontáže veškerých zbytných vnitřních prvků související s úvazkou a výstrojí stávajícího PZS.</t>
  </si>
  <si>
    <t>Pro napájení PZS bude využito a případně i upraveno stávající napájení z UNZ ŽST Šlapanov. Přípojka bude upravena podle nové energetické bilance odběru PZZ. Záložní napájení pro PZZ bude realizováno baterkami s řízeným dobíječem. V případě dlouhodobého výpadku napájení bude zřízena přípojka pro mobilní náhradní zdroj elektrické energie
Součástí nového napájení bude i nově řešené uzemnění. Rozsah napájení určí dodavatel dle daného typu PZS. Dle rozsahu tohoto napájecího zdroje bude provedena montáž úprav v ostatních částech napájecího systému (např. rozvodna NN).                                               
Součástí tohoto SO je dodávka zařízení, montáž,  případně další potřebné příslušenství.
SO bude realizován dle závazných norem a směrnic a to včetně podmínek TSI a EN.
Součástí bude i kompletní inženýrská činnost (vyjádření, sítě, projektování, včetně úhrady správních poplatků). Součástí stavby bude dle charakteru prací geodetická činnost (zaměření a geodetická dokumentace stavby a dodání kompletní opravené dokumentace UTZ dle skutečného provedení, včetně všech dokumentů nutných pro provozování zařízení UTZ – protokoly UPT, PZ, RZ a ostatní dle vyhl. 100/95 Sb. A zákonu o drahách v platném znění.
V nákladech stavby musí být zohledněny další související výkony nutné pro zabezpečení provozuschopnosti dráhy po dobu výstavby a ostatních součinností SEE  (vytyčení, součinnost při zprovoznění apod.). Součásti stavby musí být i úplná demontáž a likvidace nepoužitelných zařízení.
Musí být respektována Směrnice SŽDC č. 34 Směrnice pro uvádění do provozu výrobků, které jsou součásti sdělovacích a zabezpečovacích zařízení a zařízení elektrotechniky a energetiky na železniční dopravní cestě ve vlastnictví státu, státní organizace SŽDC s účinností od 1. října 2007, v platném znění.</t>
  </si>
  <si>
    <t>V nezbytně nutném rozsahu dodat přeložky sdělovacího zařízení, které budou vyvolány stavbou.
Položka obsahuje všechny náklady na montáž dodaného zařízení se všemi pomocnými a doplňujícími pracemi a součástmi, případné použití mechanizmů, včetně dopravy ze skladu k místu montáže, náklady na mzdy. V rámci tohoto provedeno úplné přezkoušení překládaného sdělovacího zařízení a jeho uvedení do provozu. PS bude realizován dle závazných norem a směrnic a to včetně podmínek TSI. Součástí tohoto PS budou rovněž demontáže.
Součástí tohoto PO je dodávka zařízení, montáž,  případně další potřebné příslušenství.
PO bude realizován dle závazných norem a směrnic a to včetně podmínek TSI a EN.</t>
  </si>
  <si>
    <t>Pozemní komunikace  ̶̵  železniční přejezd v km 215,126 (P3678)</t>
  </si>
  <si>
    <t>SO 01-13-01</t>
  </si>
  <si>
    <t>Zabezpečovací zařízení (PZS)  ̶̵  železniční přejezd v km 215,126 (P3678)</t>
  </si>
  <si>
    <t>PS 01-01-31</t>
  </si>
  <si>
    <t>V rozsahu Zjednodušené dokumentace ve stádiu 2
 a ZTP</t>
  </si>
  <si>
    <t>Úpravy a doplnění dopravního značení dle platné legislativy a TP. Doplnění signálních a vodicích pásů po obou stranách přejezdu. Úpravy všech zábradlí u přejezdu tak, aby nebyly v rozhledových polích stanovených pro případ poruchy PZS a současně aby nebyly v kolizi se závorami.
U všech křižovatek v blízkosti přejezdu bude prověřena jejich vzdálenost dle ČSN 73 6380. Pokud bude zjištěna nedostatečná vzdálenost, bude navrženo adekvátní dopravní opatření a osazeno odpovídající dopravní značení.</t>
  </si>
  <si>
    <t xml:space="preserve">V rozsahu Zjednodušené dokumentace ve stádiu 2
 a ZTP.
 Nutná koordinace s ostatními PS </t>
  </si>
  <si>
    <t>Doplnění závor na přejezdu P3678 v km 215,126 trati Retz - Kolín</t>
  </si>
  <si>
    <t>Stavba 1: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</si>
</sst>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82">
    <xf numFmtId="0" fontId="0" fillId="0" borderId="0" xfId="0"/>
    <xf numFmtId="0" fontId="1" fillId="0" borderId="0" xfId="1"/>
    <xf numFmtId="0" fontId="5" fillId="0" borderId="0" xfId="1" applyFont="1" applyAlignment="1">
      <alignment horizontal="left" vertical="center"/>
    </xf>
    <xf numFmtId="0" fontId="5" fillId="0" borderId="15" xfId="1" applyFont="1" applyFill="1" applyBorder="1" applyAlignment="1">
      <alignment vertical="top"/>
    </xf>
    <xf numFmtId="0" fontId="5" fillId="0" borderId="16" xfId="1" applyFont="1" applyFill="1" applyBorder="1" applyAlignment="1">
      <alignment horizontal="center" vertical="top" wrapText="1"/>
    </xf>
    <xf numFmtId="0" fontId="5" fillId="0" borderId="17" xfId="1" applyFont="1" applyFill="1" applyBorder="1" applyAlignment="1">
      <alignment horizontal="center" vertical="center" wrapText="1"/>
    </xf>
    <xf numFmtId="0" fontId="5" fillId="0" borderId="18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1" xfId="1" applyNumberFormat="1" applyFont="1" applyFill="1" applyBorder="1" applyAlignment="1">
      <alignment horizontal="left" vertical="center" wrapText="1"/>
    </xf>
    <xf numFmtId="0" fontId="7" fillId="0" borderId="20" xfId="1" applyFont="1" applyFill="1" applyBorder="1" applyAlignment="1">
      <alignment horizontal="left" vertical="center" wrapText="1"/>
    </xf>
    <xf numFmtId="0" fontId="1" fillId="0" borderId="21" xfId="1" applyFont="1" applyFill="1" applyBorder="1" applyAlignment="1">
      <alignment horizontal="left" vertical="center" wrapText="1"/>
    </xf>
    <xf numFmtId="0" fontId="1" fillId="0" borderId="23" xfId="1" applyFill="1" applyBorder="1" applyAlignment="1">
      <alignment horizontal="left" vertical="center" wrapText="1"/>
    </xf>
    <xf numFmtId="0" fontId="7" fillId="0" borderId="24" xfId="1" applyFont="1" applyFill="1" applyBorder="1" applyAlignment="1">
      <alignment horizontal="left" vertical="center" wrapText="1"/>
    </xf>
    <xf numFmtId="0" fontId="7" fillId="0" borderId="25" xfId="1" applyNumberFormat="1" applyFont="1" applyFill="1" applyBorder="1" applyAlignment="1">
      <alignment horizontal="left" vertical="center" wrapText="1"/>
    </xf>
    <xf numFmtId="0" fontId="1" fillId="0" borderId="25" xfId="1" applyFont="1" applyFill="1" applyBorder="1" applyAlignment="1">
      <alignment horizontal="left" vertical="center" wrapText="1"/>
    </xf>
    <xf numFmtId="0" fontId="1" fillId="0" borderId="26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3" xfId="1" applyNumberFormat="1" applyFont="1" applyFill="1" applyBorder="1" applyAlignment="1" applyProtection="1">
      <alignment horizontal="left" vertical="top"/>
    </xf>
    <xf numFmtId="49" fontId="12" fillId="0" borderId="33" xfId="1" applyNumberFormat="1" applyFont="1" applyFill="1" applyBorder="1" applyAlignment="1" applyProtection="1">
      <alignment vertical="top" wrapText="1"/>
    </xf>
    <xf numFmtId="49" fontId="19" fillId="0" borderId="2" xfId="1" applyNumberFormat="1" applyFont="1" applyFill="1" applyBorder="1" applyAlignment="1" applyProtection="1">
      <alignment vertical="center" wrapText="1"/>
      <protection locked="0"/>
    </xf>
    <xf numFmtId="49" fontId="19" fillId="0" borderId="2" xfId="1" applyNumberFormat="1" applyFont="1" applyFill="1" applyBorder="1" applyAlignment="1" applyProtection="1">
      <alignment vertical="center"/>
      <protection locked="0"/>
    </xf>
    <xf numFmtId="166" fontId="19" fillId="0" borderId="43" xfId="1" applyNumberFormat="1" applyFont="1" applyFill="1" applyBorder="1" applyAlignment="1" applyProtection="1">
      <alignment horizontal="left" vertical="center"/>
      <protection locked="0"/>
    </xf>
    <xf numFmtId="0" fontId="19" fillId="0" borderId="2" xfId="1" applyNumberFormat="1" applyFont="1" applyFill="1" applyBorder="1" applyAlignment="1" applyProtection="1">
      <alignment vertical="center"/>
      <protection locked="0"/>
    </xf>
    <xf numFmtId="166" fontId="19" fillId="0" borderId="46" xfId="1" applyNumberFormat="1" applyFont="1" applyFill="1" applyBorder="1" applyAlignment="1" applyProtection="1">
      <alignment horizontal="left" vertical="center"/>
      <protection locked="0"/>
    </xf>
    <xf numFmtId="14" fontId="19" fillId="0" borderId="48" xfId="1" applyNumberFormat="1" applyFont="1" applyFill="1" applyBorder="1" applyAlignment="1" applyProtection="1">
      <alignment vertical="center"/>
      <protection locked="0"/>
    </xf>
    <xf numFmtId="0" fontId="25" fillId="7" borderId="51" xfId="1" applyFont="1" applyFill="1" applyBorder="1" applyAlignment="1" applyProtection="1">
      <alignment horizontal="right" vertical="center"/>
      <protection hidden="1"/>
    </xf>
    <xf numFmtId="3" fontId="25" fillId="7" borderId="52" xfId="1" applyNumberFormat="1" applyFont="1" applyFill="1" applyBorder="1" applyAlignment="1" applyProtection="1">
      <alignment horizontal="left" vertical="center"/>
      <protection hidden="1"/>
    </xf>
    <xf numFmtId="0" fontId="26" fillId="7" borderId="55" xfId="1" applyFont="1" applyFill="1" applyBorder="1" applyAlignment="1" applyProtection="1">
      <alignment horizontal="center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57" xfId="1" applyFont="1" applyFill="1" applyBorder="1" applyAlignment="1" applyProtection="1">
      <alignment vertical="center"/>
      <protection locked="0"/>
    </xf>
    <xf numFmtId="0" fontId="20" fillId="8" borderId="13" xfId="1" applyFont="1" applyFill="1" applyBorder="1" applyAlignment="1" applyProtection="1">
      <alignment horizontal="center" vertical="center"/>
      <protection locked="0"/>
    </xf>
    <xf numFmtId="0" fontId="20" fillId="8" borderId="13" xfId="1" applyFont="1" applyFill="1" applyBorder="1" applyAlignment="1" applyProtection="1">
      <alignment vertical="center"/>
      <protection locked="0"/>
    </xf>
    <xf numFmtId="0" fontId="20" fillId="8" borderId="13" xfId="1" applyFont="1" applyFill="1" applyBorder="1" applyAlignment="1" applyProtection="1">
      <alignment horizontal="left" vertical="center"/>
      <protection locked="0"/>
    </xf>
    <xf numFmtId="0" fontId="20" fillId="8" borderId="58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59" xfId="1" applyFont="1" applyFill="1" applyBorder="1" applyAlignment="1" applyProtection="1">
      <alignment horizontal="center" vertical="center"/>
    </xf>
    <xf numFmtId="49" fontId="8" fillId="0" borderId="60" xfId="1" applyNumberFormat="1" applyFont="1" applyFill="1" applyBorder="1" applyAlignment="1" applyProtection="1">
      <alignment horizontal="center" vertical="center"/>
      <protection locked="0"/>
    </xf>
    <xf numFmtId="0" fontId="8" fillId="2" borderId="60" xfId="1" applyFont="1" applyFill="1" applyBorder="1" applyAlignment="1" applyProtection="1">
      <alignment horizontal="center" vertical="center"/>
      <protection locked="0"/>
    </xf>
    <xf numFmtId="0" fontId="8" fillId="0" borderId="60" xfId="1" applyFont="1" applyFill="1" applyBorder="1" applyAlignment="1" applyProtection="1">
      <alignment horizontal="center" vertical="center"/>
      <protection locked="0"/>
    </xf>
    <xf numFmtId="0" fontId="27" fillId="0" borderId="60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0" xfId="1" applyNumberFormat="1" applyFont="1" applyFill="1" applyBorder="1" applyAlignment="1" applyProtection="1">
      <alignment horizontal="center" vertical="center"/>
      <protection locked="0"/>
    </xf>
    <xf numFmtId="2" fontId="8" fillId="0" borderId="60" xfId="1" applyNumberFormat="1" applyFont="1" applyFill="1" applyBorder="1" applyAlignment="1" applyProtection="1">
      <alignment horizontal="center" vertical="center"/>
      <protection locked="0"/>
    </xf>
    <xf numFmtId="4" fontId="28" fillId="0" borderId="60" xfId="3" applyNumberFormat="1" applyFont="1" applyFill="1" applyBorder="1" applyAlignment="1" applyProtection="1">
      <alignment horizontal="center" vertical="center"/>
      <protection locked="0"/>
    </xf>
    <xf numFmtId="165" fontId="28" fillId="0" borderId="61" xfId="3" applyNumberFormat="1" applyFont="1" applyFill="1" applyBorder="1" applyAlignment="1" applyProtection="1">
      <alignment horizontal="right" vertical="center"/>
    </xf>
    <xf numFmtId="0" fontId="8" fillId="0" borderId="7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4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2" xfId="1" applyFont="1" applyBorder="1" applyAlignment="1" applyProtection="1">
      <alignment horizontal="center" vertical="center"/>
      <protection locked="0"/>
    </xf>
    <xf numFmtId="0" fontId="29" fillId="0" borderId="3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3" xfId="1" applyFont="1" applyBorder="1" applyAlignment="1" applyProtection="1">
      <alignment vertical="center"/>
      <protection locked="0"/>
    </xf>
    <xf numFmtId="0" fontId="8" fillId="0" borderId="64" xfId="1" applyFont="1" applyBorder="1" applyAlignment="1" applyProtection="1">
      <alignment vertical="center"/>
      <protection locked="0"/>
    </xf>
    <xf numFmtId="0" fontId="27" fillId="0" borderId="55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4" xfId="1" applyFont="1" applyBorder="1" applyAlignment="1" applyProtection="1">
      <alignment horizontal="center" vertical="center"/>
      <protection locked="0"/>
    </xf>
    <xf numFmtId="0" fontId="8" fillId="0" borderId="65" xfId="1" applyFont="1" applyBorder="1" applyAlignment="1" applyProtection="1">
      <alignment horizontal="center" vertical="center"/>
      <protection locked="0"/>
    </xf>
    <xf numFmtId="0" fontId="8" fillId="2" borderId="59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57" xfId="1" applyFont="1" applyFill="1" applyBorder="1" applyAlignment="1" applyProtection="1">
      <alignment vertical="center"/>
      <protection locked="0"/>
    </xf>
    <xf numFmtId="0" fontId="20" fillId="9" borderId="13" xfId="1" applyFont="1" applyFill="1" applyBorder="1" applyAlignment="1" applyProtection="1">
      <alignment horizontal="center" vertical="center"/>
      <protection locked="0"/>
    </xf>
    <xf numFmtId="0" fontId="20" fillId="9" borderId="13" xfId="1" applyFont="1" applyFill="1" applyBorder="1" applyAlignment="1" applyProtection="1">
      <alignment vertical="center"/>
      <protection locked="0"/>
    </xf>
    <xf numFmtId="0" fontId="20" fillId="9" borderId="13" xfId="1" applyFont="1" applyFill="1" applyBorder="1" applyAlignment="1" applyProtection="1">
      <alignment horizontal="left" vertical="center"/>
      <protection locked="0"/>
    </xf>
    <xf numFmtId="165" fontId="20" fillId="9" borderId="58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1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2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29" xfId="1" applyFont="1" applyFill="1" applyBorder="1" applyAlignment="1" applyProtection="1">
      <alignment vertical="center" wrapText="1"/>
    </xf>
    <xf numFmtId="0" fontId="10" fillId="0" borderId="5" xfId="1" applyFont="1" applyFill="1" applyBorder="1" applyAlignment="1" applyProtection="1">
      <alignment vertical="center" wrapText="1"/>
    </xf>
    <xf numFmtId="49" fontId="10" fillId="0" borderId="30" xfId="1" applyNumberFormat="1" applyFont="1" applyFill="1" applyBorder="1" applyAlignment="1" applyProtection="1">
      <alignment vertical="center"/>
    </xf>
    <xf numFmtId="0" fontId="10" fillId="0" borderId="8" xfId="1" applyNumberFormat="1" applyFont="1" applyFill="1" applyBorder="1" applyAlignment="1" applyProtection="1">
      <alignment vertical="center"/>
    </xf>
    <xf numFmtId="49" fontId="10" fillId="0" borderId="31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3" xfId="1" applyNumberFormat="1" applyFont="1" applyFill="1" applyBorder="1" applyAlignment="1" applyProtection="1">
      <alignment vertical="top" wrapText="1"/>
    </xf>
    <xf numFmtId="49" fontId="12" fillId="0" borderId="34" xfId="1" applyNumberFormat="1" applyFont="1" applyFill="1" applyBorder="1" applyAlignment="1" applyProtection="1">
      <alignment vertical="top" wrapText="1"/>
    </xf>
    <xf numFmtId="0" fontId="14" fillId="0" borderId="10" xfId="1" applyFont="1" applyFill="1" applyBorder="1" applyAlignment="1" applyProtection="1">
      <alignment vertical="top"/>
    </xf>
    <xf numFmtId="0" fontId="14" fillId="0" borderId="2" xfId="1" applyFont="1" applyFill="1" applyBorder="1" applyAlignment="1" applyProtection="1">
      <alignment vertical="top"/>
    </xf>
    <xf numFmtId="49" fontId="16" fillId="0" borderId="2" xfId="1" applyNumberFormat="1" applyFont="1" applyFill="1" applyBorder="1" applyAlignment="1" applyProtection="1">
      <alignment vertical="top" wrapText="1"/>
    </xf>
    <xf numFmtId="49" fontId="14" fillId="0" borderId="2" xfId="1" applyNumberFormat="1" applyFont="1" applyFill="1" applyBorder="1" applyAlignment="1" applyProtection="1">
      <alignment vertical="top"/>
    </xf>
    <xf numFmtId="49" fontId="14" fillId="0" borderId="35" xfId="1" applyNumberFormat="1" applyFont="1" applyFill="1" applyBorder="1" applyAlignment="1" applyProtection="1">
      <alignment vertical="top"/>
    </xf>
    <xf numFmtId="0" fontId="17" fillId="4" borderId="36" xfId="1" applyFont="1" applyFill="1" applyBorder="1" applyAlignment="1" applyProtection="1">
      <alignment vertical="center"/>
    </xf>
    <xf numFmtId="0" fontId="17" fillId="5" borderId="8" xfId="1" applyFont="1" applyFill="1" applyBorder="1" applyAlignment="1" applyProtection="1">
      <alignment vertical="center"/>
    </xf>
    <xf numFmtId="49" fontId="19" fillId="0" borderId="2" xfId="1" applyNumberFormat="1" applyFont="1" applyFill="1" applyBorder="1" applyAlignment="1" applyProtection="1">
      <alignment vertical="center" wrapText="1"/>
    </xf>
    <xf numFmtId="0" fontId="20" fillId="0" borderId="2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49" fontId="20" fillId="0" borderId="1" xfId="1" applyNumberFormat="1" applyFont="1" applyFill="1" applyBorder="1" applyAlignment="1" applyProtection="1">
      <alignment vertical="center" wrapText="1"/>
    </xf>
    <xf numFmtId="0" fontId="19" fillId="0" borderId="40" xfId="1" applyFont="1" applyFill="1" applyBorder="1" applyAlignment="1" applyProtection="1">
      <alignment vertical="center"/>
    </xf>
    <xf numFmtId="0" fontId="19" fillId="0" borderId="6" xfId="1" applyFont="1" applyFill="1" applyBorder="1" applyAlignment="1" applyProtection="1">
      <alignment horizontal="left" vertical="center"/>
    </xf>
    <xf numFmtId="0" fontId="18" fillId="0" borderId="10" xfId="1" applyFont="1" applyFill="1" applyBorder="1" applyAlignment="1" applyProtection="1">
      <alignment vertical="center"/>
    </xf>
    <xf numFmtId="0" fontId="18" fillId="0" borderId="2" xfId="1" applyFont="1" applyFill="1" applyBorder="1" applyAlignment="1" applyProtection="1">
      <alignment vertical="center"/>
    </xf>
    <xf numFmtId="0" fontId="20" fillId="0" borderId="42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2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47" xfId="1" applyNumberFormat="1" applyFont="1" applyFill="1" applyBorder="1" applyAlignment="1" applyProtection="1">
      <alignment horizontal="left" vertical="center" wrapText="1"/>
    </xf>
    <xf numFmtId="14" fontId="20" fillId="0" borderId="49" xfId="1" applyNumberFormat="1" applyFont="1" applyFill="1" applyBorder="1" applyAlignment="1" applyProtection="1">
      <alignment vertical="center"/>
    </xf>
    <xf numFmtId="0" fontId="5" fillId="0" borderId="19" xfId="1" applyFont="1" applyFill="1" applyBorder="1" applyAlignment="1" applyProtection="1">
      <alignment horizontal="center" vertical="top" wrapText="1"/>
      <protection locked="0"/>
    </xf>
    <xf numFmtId="4" fontId="5" fillId="0" borderId="22" xfId="1" applyNumberFormat="1" applyFont="1" applyFill="1" applyBorder="1" applyAlignment="1" applyProtection="1">
      <alignment horizontal="right" vertical="center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7" fillId="0" borderId="67" xfId="1" applyFont="1" applyFill="1" applyBorder="1" applyAlignment="1">
      <alignment horizontal="left" vertical="center" wrapText="1"/>
    </xf>
    <xf numFmtId="0" fontId="7" fillId="0" borderId="66" xfId="1" applyNumberFormat="1" applyFont="1" applyFill="1" applyBorder="1" applyAlignment="1">
      <alignment horizontal="left" vertical="center" wrapText="1"/>
    </xf>
    <xf numFmtId="0" fontId="1" fillId="0" borderId="66" xfId="1" applyFont="1" applyFill="1" applyBorder="1" applyAlignment="1">
      <alignment horizontal="left" vertical="center" wrapText="1"/>
    </xf>
    <xf numFmtId="0" fontId="1" fillId="0" borderId="47" xfId="1" applyFill="1" applyBorder="1" applyAlignment="1">
      <alignment horizontal="left" vertical="center" wrapText="1"/>
    </xf>
    <xf numFmtId="4" fontId="5" fillId="0" borderId="70" xfId="1" applyNumberFormat="1" applyFont="1" applyFill="1" applyBorder="1" applyAlignment="1" applyProtection="1">
      <alignment horizontal="right" vertical="center"/>
      <protection locked="0"/>
    </xf>
    <xf numFmtId="0" fontId="1" fillId="0" borderId="3" xfId="1" applyFont="1" applyFill="1" applyBorder="1" applyAlignment="1">
      <alignment horizontal="left" vertical="center" wrapText="1"/>
    </xf>
    <xf numFmtId="0" fontId="1" fillId="0" borderId="16" xfId="1" applyFont="1" applyFill="1" applyBorder="1" applyAlignment="1">
      <alignment horizontal="left" vertical="center" wrapText="1"/>
    </xf>
    <xf numFmtId="0" fontId="1" fillId="0" borderId="71" xfId="1" applyFill="1" applyBorder="1" applyAlignment="1">
      <alignment horizontal="center" vertical="center" wrapText="1"/>
    </xf>
    <xf numFmtId="0" fontId="5" fillId="0" borderId="67" xfId="1" applyFont="1" applyFill="1" applyBorder="1" applyAlignment="1">
      <alignment vertical="center"/>
    </xf>
    <xf numFmtId="0" fontId="5" fillId="0" borderId="66" xfId="1" applyFont="1" applyFill="1" applyBorder="1" applyAlignment="1">
      <alignment vertical="center" wrapText="1"/>
    </xf>
    <xf numFmtId="0" fontId="5" fillId="0" borderId="70" xfId="1" applyFont="1" applyFill="1" applyBorder="1" applyAlignment="1" applyProtection="1">
      <alignment horizontal="center" vertical="center"/>
      <protection locked="0"/>
    </xf>
    <xf numFmtId="0" fontId="4" fillId="3" borderId="51" xfId="1" applyFont="1" applyFill="1" applyBorder="1" applyAlignment="1">
      <alignment vertical="center"/>
    </xf>
    <xf numFmtId="165" fontId="4" fillId="3" borderId="73" xfId="1" applyNumberFormat="1" applyFont="1" applyFill="1" applyBorder="1" applyAlignment="1" applyProtection="1">
      <alignment vertical="center"/>
      <protection locked="0"/>
    </xf>
    <xf numFmtId="0" fontId="7" fillId="0" borderId="75" xfId="1" applyFont="1" applyFill="1" applyBorder="1" applyAlignment="1">
      <alignment horizontal="left" vertical="center" wrapText="1"/>
    </xf>
    <xf numFmtId="0" fontId="7" fillId="0" borderId="76" xfId="1" applyNumberFormat="1" applyFont="1" applyFill="1" applyBorder="1" applyAlignment="1">
      <alignment horizontal="left" vertical="center" wrapText="1"/>
    </xf>
    <xf numFmtId="0" fontId="1" fillId="0" borderId="76" xfId="1" applyFont="1" applyFill="1" applyBorder="1" applyAlignment="1">
      <alignment horizontal="left" vertical="center" wrapText="1"/>
    </xf>
    <xf numFmtId="0" fontId="1" fillId="0" borderId="77" xfId="1" applyFill="1" applyBorder="1" applyAlignment="1">
      <alignment horizontal="center" vertical="center" wrapText="1"/>
    </xf>
    <xf numFmtId="4" fontId="5" fillId="0" borderId="78" xfId="1" applyNumberFormat="1" applyFont="1" applyFill="1" applyBorder="1" applyAlignment="1" applyProtection="1">
      <alignment horizontal="right" vertical="center"/>
      <protection locked="0"/>
    </xf>
    <xf numFmtId="0" fontId="4" fillId="3" borderId="13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left" vertical="center"/>
    </xf>
    <xf numFmtId="0" fontId="4" fillId="3" borderId="72" xfId="1" applyFont="1" applyFill="1" applyBorder="1" applyAlignment="1">
      <alignment horizontal="center" vertical="center"/>
    </xf>
    <xf numFmtId="0" fontId="4" fillId="3" borderId="51" xfId="1" applyFont="1" applyFill="1" applyBorder="1" applyAlignment="1">
      <alignment horizontal="center" vertical="center"/>
    </xf>
    <xf numFmtId="0" fontId="6" fillId="0" borderId="41" xfId="1" applyFont="1" applyFill="1" applyBorder="1" applyAlignment="1">
      <alignment horizontal="center" vertical="center" wrapText="1"/>
    </xf>
    <xf numFmtId="0" fontId="6" fillId="0" borderId="74" xfId="1" applyFont="1" applyFill="1" applyBorder="1" applyAlignment="1">
      <alignment horizontal="center" vertical="center" wrapText="1"/>
    </xf>
    <xf numFmtId="0" fontId="7" fillId="0" borderId="68" xfId="1" applyNumberFormat="1" applyFont="1" applyFill="1" applyBorder="1" applyAlignment="1">
      <alignment horizontal="left" vertical="center" wrapText="1"/>
    </xf>
    <xf numFmtId="0" fontId="7" fillId="0" borderId="46" xfId="1" applyNumberFormat="1" applyFont="1" applyFill="1" applyBorder="1" applyAlignment="1">
      <alignment horizontal="left" vertical="center" wrapText="1"/>
    </xf>
    <xf numFmtId="0" fontId="7" fillId="0" borderId="69" xfId="1" applyNumberFormat="1" applyFont="1" applyFill="1" applyBorder="1" applyAlignment="1">
      <alignment horizontal="left" vertical="center" wrapText="1"/>
    </xf>
    <xf numFmtId="0" fontId="7" fillId="0" borderId="20" xfId="1" applyFont="1" applyFill="1" applyBorder="1" applyAlignment="1">
      <alignment horizontal="center" vertical="center" wrapText="1"/>
    </xf>
    <xf numFmtId="0" fontId="7" fillId="0" borderId="67" xfId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 wrapText="1"/>
    </xf>
    <xf numFmtId="0" fontId="46" fillId="0" borderId="21" xfId="0" applyFont="1" applyFill="1" applyBorder="1" applyAlignment="1">
      <alignment horizontal="center" vertical="center" wrapText="1"/>
    </xf>
    <xf numFmtId="0" fontId="46" fillId="0" borderId="66" xfId="0" applyFont="1" applyFill="1" applyBorder="1" applyAlignment="1">
      <alignment horizontal="center" vertical="center" wrapText="1"/>
    </xf>
    <xf numFmtId="0" fontId="46" fillId="0" borderId="4" xfId="0" applyFont="1" applyFill="1" applyBorder="1" applyAlignment="1">
      <alignment horizontal="center" vertical="center" wrapText="1"/>
    </xf>
    <xf numFmtId="4" fontId="5" fillId="0" borderId="22" xfId="1" applyNumberFormat="1" applyFont="1" applyFill="1" applyBorder="1" applyAlignment="1" applyProtection="1">
      <alignment horizontal="center" vertical="center"/>
      <protection locked="0"/>
    </xf>
    <xf numFmtId="4" fontId="5" fillId="0" borderId="70" xfId="1" applyNumberFormat="1" applyFont="1" applyFill="1" applyBorder="1" applyAlignment="1" applyProtection="1">
      <alignment horizontal="center" vertical="center"/>
      <protection locked="0"/>
    </xf>
    <xf numFmtId="4" fontId="5" fillId="0" borderId="19" xfId="1" applyNumberFormat="1" applyFont="1" applyFill="1" applyBorder="1" applyAlignment="1" applyProtection="1">
      <alignment horizontal="center" vertical="center"/>
      <protection locked="0"/>
    </xf>
    <xf numFmtId="0" fontId="9" fillId="0" borderId="28" xfId="1" applyFont="1" applyFill="1" applyBorder="1" applyAlignment="1" applyProtection="1">
      <alignment horizontal="left" vertical="top" wrapText="1"/>
    </xf>
    <xf numFmtId="0" fontId="9" fillId="0" borderId="29" xfId="1" applyFont="1" applyFill="1" applyBorder="1" applyAlignment="1" applyProtection="1">
      <alignment horizontal="left" vertical="top" wrapText="1"/>
    </xf>
    <xf numFmtId="0" fontId="12" fillId="0" borderId="32" xfId="1" applyFont="1" applyFill="1" applyBorder="1" applyAlignment="1" applyProtection="1">
      <alignment horizontal="left" vertical="top"/>
    </xf>
    <xf numFmtId="0" fontId="12" fillId="0" borderId="33" xfId="1" applyFont="1" applyFill="1" applyBorder="1" applyAlignment="1" applyProtection="1">
      <alignment horizontal="left" vertical="top"/>
    </xf>
    <xf numFmtId="0" fontId="12" fillId="3" borderId="11" xfId="1" applyFont="1" applyFill="1" applyBorder="1" applyAlignment="1" applyProtection="1">
      <alignment horizontal="center" vertical="center" wrapText="1"/>
    </xf>
    <xf numFmtId="0" fontId="12" fillId="3" borderId="9" xfId="1" applyFont="1" applyFill="1" applyBorder="1" applyAlignment="1" applyProtection="1">
      <alignment horizontal="center" vertical="center" wrapText="1"/>
    </xf>
    <xf numFmtId="7" fontId="12" fillId="3" borderId="8" xfId="1" applyNumberFormat="1" applyFont="1" applyFill="1" applyBorder="1" applyAlignment="1" applyProtection="1">
      <alignment horizontal="right" vertical="center"/>
    </xf>
    <xf numFmtId="7" fontId="12" fillId="3" borderId="31" xfId="1" applyNumberFormat="1" applyFont="1" applyFill="1" applyBorder="1" applyAlignment="1" applyProtection="1">
      <alignment horizontal="right" vertical="center"/>
    </xf>
    <xf numFmtId="49" fontId="15" fillId="0" borderId="2" xfId="1" applyNumberFormat="1" applyFont="1" applyFill="1" applyBorder="1" applyAlignment="1" applyProtection="1">
      <alignment horizontal="left" vertical="top"/>
    </xf>
    <xf numFmtId="0" fontId="17" fillId="6" borderId="37" xfId="1" applyFont="1" applyFill="1" applyBorder="1" applyAlignment="1" applyProtection="1">
      <alignment horizontal="center" vertical="center"/>
    </xf>
    <xf numFmtId="0" fontId="17" fillId="6" borderId="31" xfId="1" applyFont="1" applyFill="1" applyBorder="1" applyAlignment="1" applyProtection="1">
      <alignment horizontal="center" vertical="center"/>
    </xf>
    <xf numFmtId="0" fontId="18" fillId="0" borderId="10" xfId="1" applyFont="1" applyFill="1" applyBorder="1" applyAlignment="1" applyProtection="1">
      <alignment horizontal="left" vertical="center"/>
    </xf>
    <xf numFmtId="0" fontId="18" fillId="0" borderId="2" xfId="1" applyFont="1" applyFill="1" applyBorder="1" applyAlignment="1" applyProtection="1">
      <alignment horizontal="left" vertical="center"/>
    </xf>
    <xf numFmtId="0" fontId="18" fillId="0" borderId="38" xfId="1" applyFont="1" applyFill="1" applyBorder="1" applyAlignment="1" applyProtection="1">
      <alignment horizontal="left" vertical="center"/>
    </xf>
    <xf numFmtId="0" fontId="18" fillId="0" borderId="39" xfId="1" applyFont="1" applyFill="1" applyBorder="1" applyAlignment="1" applyProtection="1">
      <alignment horizontal="left" vertical="center"/>
    </xf>
    <xf numFmtId="0" fontId="18" fillId="0" borderId="29" xfId="1" applyFont="1" applyFill="1" applyBorder="1" applyAlignment="1" applyProtection="1">
      <alignment horizontal="left" vertical="center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20" fillId="0" borderId="1" xfId="1" applyNumberFormat="1" applyFont="1" applyFill="1" applyBorder="1" applyAlignment="1" applyProtection="1">
      <alignment horizontal="left" vertical="center" wrapText="1"/>
    </xf>
    <xf numFmtId="0" fontId="18" fillId="0" borderId="41" xfId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49" fontId="21" fillId="0" borderId="1" xfId="1" applyNumberFormat="1" applyFont="1" applyFill="1" applyBorder="1" applyAlignment="1" applyProtection="1">
      <alignment horizontal="left" vertical="center"/>
    </xf>
    <xf numFmtId="0" fontId="18" fillId="0" borderId="32" xfId="1" applyFont="1" applyFill="1" applyBorder="1" applyAlignment="1" applyProtection="1">
      <alignment horizontal="left" vertical="center"/>
    </xf>
    <xf numFmtId="0" fontId="18" fillId="0" borderId="33" xfId="1" applyFont="1" applyFill="1" applyBorder="1" applyAlignment="1" applyProtection="1">
      <alignment horizontal="left" vertical="center"/>
    </xf>
    <xf numFmtId="166" fontId="20" fillId="0" borderId="44" xfId="1" applyNumberFormat="1" applyFont="1" applyFill="1" applyBorder="1" applyAlignment="1" applyProtection="1">
      <alignment horizontal="left" vertical="center"/>
    </xf>
    <xf numFmtId="166" fontId="20" fillId="0" borderId="33" xfId="1" applyNumberFormat="1" applyFont="1" applyFill="1" applyBorder="1" applyAlignment="1" applyProtection="1">
      <alignment horizontal="left" vertical="center"/>
    </xf>
    <xf numFmtId="166" fontId="20" fillId="0" borderId="43" xfId="1" applyNumberFormat="1" applyFont="1" applyFill="1" applyBorder="1" applyAlignment="1" applyProtection="1">
      <alignment horizontal="left" vertical="center"/>
    </xf>
    <xf numFmtId="0" fontId="18" fillId="0" borderId="45" xfId="1" applyFont="1" applyFill="1" applyBorder="1" applyAlignment="1" applyProtection="1">
      <alignment horizontal="left" vertical="center"/>
    </xf>
    <xf numFmtId="0" fontId="18" fillId="0" borderId="7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46" xfId="1" applyNumberFormat="1" applyFont="1" applyFill="1" applyBorder="1" applyAlignment="1" applyProtection="1">
      <alignment horizontal="left" vertical="center"/>
    </xf>
    <xf numFmtId="0" fontId="18" fillId="0" borderId="44" xfId="1" applyFont="1" applyFill="1" applyBorder="1" applyAlignment="1" applyProtection="1">
      <alignment horizontal="left" vertical="center"/>
    </xf>
    <xf numFmtId="0" fontId="26" fillId="7" borderId="45" xfId="1" applyFont="1" applyFill="1" applyBorder="1" applyAlignment="1" applyProtection="1">
      <alignment horizontal="center" vertical="center" wrapText="1"/>
      <protection hidden="1"/>
    </xf>
    <xf numFmtId="0" fontId="26" fillId="7" borderId="42" xfId="1" applyFont="1" applyFill="1" applyBorder="1" applyAlignment="1" applyProtection="1">
      <alignment horizontal="center" vertical="center" wrapText="1"/>
      <protection hidden="1"/>
    </xf>
    <xf numFmtId="49" fontId="25" fillId="7" borderId="50" xfId="1" applyNumberFormat="1" applyFont="1" applyFill="1" applyBorder="1" applyAlignment="1" applyProtection="1">
      <alignment horizontal="left" vertical="center"/>
      <protection hidden="1"/>
    </xf>
    <xf numFmtId="0" fontId="25" fillId="7" borderId="51" xfId="1" applyFont="1" applyFill="1" applyBorder="1" applyAlignment="1" applyProtection="1">
      <alignment horizontal="left" vertical="center"/>
      <protection hidden="1"/>
    </xf>
    <xf numFmtId="0" fontId="26" fillId="7" borderId="53" xfId="1" applyFont="1" applyFill="1" applyBorder="1" applyAlignment="1" applyProtection="1">
      <alignment horizontal="center" vertical="center" wrapText="1"/>
      <protection hidden="1"/>
    </xf>
    <xf numFmtId="0" fontId="26" fillId="7" borderId="54" xfId="1" applyFont="1" applyFill="1" applyBorder="1" applyAlignment="1" applyProtection="1">
      <alignment horizontal="center" vertical="center" wrapText="1"/>
      <protection hidden="1"/>
    </xf>
    <xf numFmtId="0" fontId="26" fillId="7" borderId="3" xfId="1" applyFont="1" applyFill="1" applyBorder="1" applyAlignment="1" applyProtection="1">
      <alignment horizontal="center" vertical="center" wrapText="1"/>
      <protection hidden="1"/>
    </xf>
    <xf numFmtId="0" fontId="26" fillId="7" borderId="55" xfId="1" applyFont="1" applyFill="1" applyBorder="1" applyAlignment="1" applyProtection="1">
      <alignment horizontal="center" vertical="center" wrapText="1"/>
      <protection hidden="1"/>
    </xf>
    <xf numFmtId="0" fontId="26" fillId="7" borderId="3" xfId="1" applyFont="1" applyFill="1" applyBorder="1" applyAlignment="1" applyProtection="1">
      <alignment horizontal="center" vertical="center"/>
      <protection hidden="1"/>
    </xf>
    <xf numFmtId="0" fontId="26" fillId="7" borderId="55" xfId="1" applyFont="1" applyFill="1" applyBorder="1" applyAlignment="1" applyProtection="1">
      <alignment horizontal="center" vertical="center"/>
      <protection hidden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90"/>
  <sheetViews>
    <sheetView tabSelected="1" zoomScale="55" zoomScaleNormal="55" zoomScalePageLayoutView="70" workbookViewId="0">
      <selection activeCell="E5" sqref="E5:E9"/>
    </sheetView>
  </sheetViews>
  <sheetFormatPr defaultColWidth="0" defaultRowHeight="15" zeroHeight="1" x14ac:dyDescent="0.25"/>
  <cols>
    <col min="1" max="1" width="11.09765625" style="16" customWidth="1"/>
    <col min="2" max="2" width="23.19921875" style="17" customWidth="1"/>
    <col min="3" max="3" width="82.796875" style="17" customWidth="1"/>
    <col min="4" max="4" width="19.19921875" style="17" customWidth="1"/>
    <col min="5" max="5" width="21.19921875" style="16" customWidth="1"/>
    <col min="6" max="6" width="8.796875" style="1" customWidth="1"/>
    <col min="7" max="22" width="4" style="1" hidden="1" customWidth="1"/>
    <col min="23" max="16384" width="8.796875" style="1" hidden="1"/>
  </cols>
  <sheetData>
    <row r="1" spans="1:5" ht="39" customHeight="1" thickBot="1" x14ac:dyDescent="0.3">
      <c r="A1" s="69" t="s">
        <v>88</v>
      </c>
      <c r="B1" s="122" t="s">
        <v>87</v>
      </c>
      <c r="C1" s="122"/>
      <c r="D1" s="122"/>
      <c r="E1" s="123"/>
    </row>
    <row r="2" spans="1:5" ht="39" customHeight="1" x14ac:dyDescent="0.25">
      <c r="A2" s="124" t="s">
        <v>1</v>
      </c>
      <c r="B2" s="125"/>
      <c r="C2" s="125"/>
      <c r="D2" s="115" t="s">
        <v>2</v>
      </c>
      <c r="E2" s="116">
        <f>ROUND(SUM(E5:E10),2)</f>
        <v>0</v>
      </c>
    </row>
    <row r="3" spans="1:5" s="2" customFormat="1" ht="21.75" customHeight="1" x14ac:dyDescent="0.2">
      <c r="A3" s="112"/>
      <c r="B3" s="113"/>
      <c r="C3" s="126" t="s">
        <v>3</v>
      </c>
      <c r="D3" s="127"/>
      <c r="E3" s="114"/>
    </row>
    <row r="4" spans="1:5" s="2" customFormat="1" ht="36" customHeight="1" thickBot="1" x14ac:dyDescent="0.25">
      <c r="A4" s="3" t="s">
        <v>4</v>
      </c>
      <c r="B4" s="4" t="s">
        <v>5</v>
      </c>
      <c r="C4" s="5" t="s">
        <v>6</v>
      </c>
      <c r="D4" s="6" t="s">
        <v>72</v>
      </c>
      <c r="E4" s="100" t="s">
        <v>7</v>
      </c>
    </row>
    <row r="5" spans="1:5" s="7" customFormat="1" ht="225.75" thickTop="1" x14ac:dyDescent="0.2">
      <c r="A5" s="131" t="s">
        <v>83</v>
      </c>
      <c r="B5" s="128" t="s">
        <v>82</v>
      </c>
      <c r="C5" s="10" t="s">
        <v>75</v>
      </c>
      <c r="D5" s="134" t="s">
        <v>84</v>
      </c>
      <c r="E5" s="137">
        <v>0</v>
      </c>
    </row>
    <row r="6" spans="1:5" s="7" customFormat="1" ht="180" x14ac:dyDescent="0.2">
      <c r="A6" s="132"/>
      <c r="B6" s="129"/>
      <c r="C6" s="109" t="s">
        <v>76</v>
      </c>
      <c r="D6" s="135"/>
      <c r="E6" s="138"/>
    </row>
    <row r="7" spans="1:5" s="7" customFormat="1" ht="180" x14ac:dyDescent="0.2">
      <c r="A7" s="132"/>
      <c r="B7" s="129"/>
      <c r="C7" s="109" t="s">
        <v>77</v>
      </c>
      <c r="D7" s="135"/>
      <c r="E7" s="138"/>
    </row>
    <row r="8" spans="1:5" s="7" customFormat="1" ht="315" x14ac:dyDescent="0.2">
      <c r="A8" s="132"/>
      <c r="B8" s="129"/>
      <c r="C8" s="109" t="s">
        <v>78</v>
      </c>
      <c r="D8" s="136"/>
      <c r="E8" s="138"/>
    </row>
    <row r="9" spans="1:5" s="7" customFormat="1" ht="135.75" thickBot="1" x14ac:dyDescent="0.25">
      <c r="A9" s="133"/>
      <c r="B9" s="130"/>
      <c r="C9" s="110" t="s">
        <v>79</v>
      </c>
      <c r="D9" s="111" t="s">
        <v>86</v>
      </c>
      <c r="E9" s="139"/>
    </row>
    <row r="10" spans="1:5" s="7" customFormat="1" ht="91.5" thickTop="1" thickBot="1" x14ac:dyDescent="0.25">
      <c r="A10" s="117" t="s">
        <v>81</v>
      </c>
      <c r="B10" s="118" t="s">
        <v>80</v>
      </c>
      <c r="C10" s="119" t="s">
        <v>85</v>
      </c>
      <c r="D10" s="120" t="s">
        <v>86</v>
      </c>
      <c r="E10" s="121">
        <v>0</v>
      </c>
    </row>
    <row r="11" spans="1:5" s="7" customFormat="1" ht="150" hidden="1" customHeight="1" thickTop="1" thickBot="1" x14ac:dyDescent="0.25">
      <c r="A11" s="104"/>
      <c r="B11" s="105"/>
      <c r="C11" s="106"/>
      <c r="D11" s="107"/>
      <c r="E11" s="108"/>
    </row>
    <row r="12" spans="1:5" s="7" customFormat="1" ht="150" hidden="1" customHeight="1" thickTop="1" thickBot="1" x14ac:dyDescent="0.25">
      <c r="A12" s="9"/>
      <c r="B12" s="8"/>
      <c r="C12" s="10"/>
      <c r="D12" s="11"/>
      <c r="E12" s="101"/>
    </row>
    <row r="13" spans="1:5" s="7" customFormat="1" ht="150" hidden="1" customHeight="1" thickTop="1" thickBot="1" x14ac:dyDescent="0.25">
      <c r="A13" s="9"/>
      <c r="B13" s="8"/>
      <c r="C13" s="10"/>
      <c r="D13" s="11"/>
      <c r="E13" s="101"/>
    </row>
    <row r="14" spans="1:5" s="7" customFormat="1" ht="150" hidden="1" customHeight="1" thickTop="1" thickBot="1" x14ac:dyDescent="0.25">
      <c r="A14" s="9"/>
      <c r="B14" s="8"/>
      <c r="C14" s="10"/>
      <c r="D14" s="11"/>
      <c r="E14" s="101"/>
    </row>
    <row r="15" spans="1:5" s="7" customFormat="1" ht="150" hidden="1" customHeight="1" thickTop="1" thickBot="1" x14ac:dyDescent="0.25">
      <c r="A15" s="9"/>
      <c r="B15" s="8"/>
      <c r="C15" s="10"/>
      <c r="D15" s="11"/>
      <c r="E15" s="101"/>
    </row>
    <row r="16" spans="1:5" s="7" customFormat="1" ht="150" hidden="1" customHeight="1" thickTop="1" thickBot="1" x14ac:dyDescent="0.25">
      <c r="A16" s="9"/>
      <c r="B16" s="8"/>
      <c r="C16" s="10"/>
      <c r="D16" s="11"/>
      <c r="E16" s="101"/>
    </row>
    <row r="17" spans="1:5" s="7" customFormat="1" ht="150" hidden="1" customHeight="1" thickTop="1" thickBot="1" x14ac:dyDescent="0.25">
      <c r="A17" s="9"/>
      <c r="B17" s="8"/>
      <c r="C17" s="10"/>
      <c r="D17" s="11"/>
      <c r="E17" s="101"/>
    </row>
    <row r="18" spans="1:5" s="7" customFormat="1" ht="150" hidden="1" customHeight="1" thickTop="1" thickBot="1" x14ac:dyDescent="0.25">
      <c r="A18" s="9"/>
      <c r="B18" s="8"/>
      <c r="C18" s="10"/>
      <c r="D18" s="11"/>
      <c r="E18" s="101"/>
    </row>
    <row r="19" spans="1:5" s="7" customFormat="1" ht="150" hidden="1" customHeight="1" thickTop="1" thickBot="1" x14ac:dyDescent="0.25">
      <c r="A19" s="9"/>
      <c r="B19" s="8"/>
      <c r="C19" s="10"/>
      <c r="D19" s="11"/>
      <c r="E19" s="101"/>
    </row>
    <row r="20" spans="1:5" s="7" customFormat="1" ht="150" hidden="1" customHeight="1" thickTop="1" thickBot="1" x14ac:dyDescent="0.25">
      <c r="A20" s="9"/>
      <c r="B20" s="8"/>
      <c r="C20" s="10"/>
      <c r="D20" s="11"/>
      <c r="E20" s="101"/>
    </row>
    <row r="21" spans="1:5" s="7" customFormat="1" ht="150" hidden="1" customHeight="1" thickTop="1" thickBot="1" x14ac:dyDescent="0.25">
      <c r="A21" s="9"/>
      <c r="B21" s="8"/>
      <c r="C21" s="10"/>
      <c r="D21" s="11"/>
      <c r="E21" s="101"/>
    </row>
    <row r="22" spans="1:5" s="7" customFormat="1" ht="150" hidden="1" customHeight="1" thickTop="1" thickBot="1" x14ac:dyDescent="0.25">
      <c r="A22" s="9"/>
      <c r="B22" s="8"/>
      <c r="C22" s="10"/>
      <c r="D22" s="11"/>
      <c r="E22" s="101"/>
    </row>
    <row r="23" spans="1:5" s="7" customFormat="1" ht="150" hidden="1" customHeight="1" thickTop="1" thickBot="1" x14ac:dyDescent="0.25">
      <c r="A23" s="9"/>
      <c r="B23" s="8"/>
      <c r="C23" s="10"/>
      <c r="D23" s="11"/>
      <c r="E23" s="101"/>
    </row>
    <row r="24" spans="1:5" s="7" customFormat="1" ht="150" hidden="1" customHeight="1" thickTop="1" thickBot="1" x14ac:dyDescent="0.25">
      <c r="A24" s="9"/>
      <c r="B24" s="8"/>
      <c r="C24" s="10"/>
      <c r="D24" s="11"/>
      <c r="E24" s="101"/>
    </row>
    <row r="25" spans="1:5" s="7" customFormat="1" ht="150" hidden="1" customHeight="1" thickTop="1" thickBot="1" x14ac:dyDescent="0.25">
      <c r="A25" s="9"/>
      <c r="B25" s="8"/>
      <c r="C25" s="10"/>
      <c r="D25" s="11"/>
      <c r="E25" s="101"/>
    </row>
    <row r="26" spans="1:5" s="7" customFormat="1" ht="150" hidden="1" customHeight="1" thickTop="1" thickBot="1" x14ac:dyDescent="0.25">
      <c r="A26" s="9"/>
      <c r="B26" s="8"/>
      <c r="C26" s="10"/>
      <c r="D26" s="11"/>
      <c r="E26" s="101"/>
    </row>
    <row r="27" spans="1:5" s="7" customFormat="1" ht="150" hidden="1" customHeight="1" thickTop="1" thickBot="1" x14ac:dyDescent="0.25">
      <c r="A27" s="9"/>
      <c r="B27" s="8"/>
      <c r="C27" s="10"/>
      <c r="D27" s="11"/>
      <c r="E27" s="101"/>
    </row>
    <row r="28" spans="1:5" s="7" customFormat="1" ht="150" hidden="1" customHeight="1" thickTop="1" thickBot="1" x14ac:dyDescent="0.25">
      <c r="A28" s="9"/>
      <c r="B28" s="8"/>
      <c r="C28" s="10"/>
      <c r="D28" s="11"/>
      <c r="E28" s="101"/>
    </row>
    <row r="29" spans="1:5" s="7" customFormat="1" ht="150" hidden="1" customHeight="1" thickTop="1" thickBot="1" x14ac:dyDescent="0.25">
      <c r="A29" s="9"/>
      <c r="B29" s="8"/>
      <c r="C29" s="10"/>
      <c r="D29" s="11"/>
      <c r="E29" s="101"/>
    </row>
    <row r="30" spans="1:5" s="7" customFormat="1" ht="150" hidden="1" customHeight="1" thickTop="1" thickBot="1" x14ac:dyDescent="0.25">
      <c r="A30" s="9"/>
      <c r="B30" s="8"/>
      <c r="C30" s="10"/>
      <c r="D30" s="11"/>
      <c r="E30" s="101"/>
    </row>
    <row r="31" spans="1:5" s="7" customFormat="1" ht="150" hidden="1" customHeight="1" thickTop="1" thickBot="1" x14ac:dyDescent="0.25">
      <c r="A31" s="9"/>
      <c r="B31" s="8"/>
      <c r="C31" s="10"/>
      <c r="D31" s="11"/>
      <c r="E31" s="101"/>
    </row>
    <row r="32" spans="1:5" s="7" customFormat="1" ht="150" hidden="1" customHeight="1" thickTop="1" thickBot="1" x14ac:dyDescent="0.25">
      <c r="A32" s="9"/>
      <c r="B32" s="8"/>
      <c r="C32" s="10"/>
      <c r="D32" s="11"/>
      <c r="E32" s="101"/>
    </row>
    <row r="33" spans="1:5" s="7" customFormat="1" ht="150" hidden="1" customHeight="1" thickTop="1" thickBot="1" x14ac:dyDescent="0.25">
      <c r="A33" s="9"/>
      <c r="B33" s="8"/>
      <c r="C33" s="10"/>
      <c r="D33" s="11"/>
      <c r="E33" s="101"/>
    </row>
    <row r="34" spans="1:5" s="7" customFormat="1" ht="150" hidden="1" customHeight="1" thickTop="1" thickBot="1" x14ac:dyDescent="0.25">
      <c r="A34" s="9"/>
      <c r="B34" s="8"/>
      <c r="C34" s="10"/>
      <c r="D34" s="11"/>
      <c r="E34" s="101"/>
    </row>
    <row r="35" spans="1:5" s="7" customFormat="1" ht="150" hidden="1" customHeight="1" thickTop="1" thickBot="1" x14ac:dyDescent="0.25">
      <c r="A35" s="12"/>
      <c r="B35" s="13"/>
      <c r="C35" s="14"/>
      <c r="D35" s="15"/>
      <c r="E35" s="102"/>
    </row>
    <row r="36" spans="1:5" s="7" customFormat="1" ht="150" hidden="1" customHeight="1" thickTop="1" thickBot="1" x14ac:dyDescent="0.25">
      <c r="A36" s="12"/>
      <c r="B36" s="13"/>
      <c r="C36" s="14"/>
      <c r="D36" s="15"/>
      <c r="E36" s="102"/>
    </row>
    <row r="37" spans="1:5" s="7" customFormat="1" ht="150" hidden="1" customHeight="1" thickTop="1" thickBot="1" x14ac:dyDescent="0.25">
      <c r="A37" s="12"/>
      <c r="B37" s="13"/>
      <c r="C37" s="14"/>
      <c r="D37" s="15"/>
      <c r="E37" s="102"/>
    </row>
    <row r="38" spans="1:5" s="7" customFormat="1" ht="150" hidden="1" customHeight="1" thickTop="1" thickBot="1" x14ac:dyDescent="0.25">
      <c r="A38" s="12"/>
      <c r="B38" s="13"/>
      <c r="C38" s="14"/>
      <c r="D38" s="15"/>
      <c r="E38" s="102"/>
    </row>
    <row r="39" spans="1:5" s="7" customFormat="1" ht="150" hidden="1" customHeight="1" thickTop="1" thickBot="1" x14ac:dyDescent="0.25">
      <c r="A39" s="12"/>
      <c r="B39" s="13"/>
      <c r="C39" s="14"/>
      <c r="D39" s="15"/>
      <c r="E39" s="102"/>
    </row>
    <row r="40" spans="1:5" s="7" customFormat="1" ht="150" hidden="1" customHeight="1" thickTop="1" thickBot="1" x14ac:dyDescent="0.25">
      <c r="A40" s="12"/>
      <c r="B40" s="13"/>
      <c r="C40" s="14"/>
      <c r="D40" s="15"/>
      <c r="E40" s="102"/>
    </row>
    <row r="41" spans="1:5" s="7" customFormat="1" ht="150" hidden="1" customHeight="1" thickTop="1" thickBot="1" x14ac:dyDescent="0.25">
      <c r="A41" s="12"/>
      <c r="B41" s="13"/>
      <c r="C41" s="14"/>
      <c r="D41" s="15"/>
      <c r="E41" s="102"/>
    </row>
    <row r="42" spans="1:5" s="7" customFormat="1" ht="150" hidden="1" customHeight="1" thickTop="1" thickBot="1" x14ac:dyDescent="0.25">
      <c r="A42" s="12"/>
      <c r="B42" s="13"/>
      <c r="C42" s="14"/>
      <c r="D42" s="15"/>
      <c r="E42" s="102"/>
    </row>
    <row r="43" spans="1:5" s="7" customFormat="1" ht="150" hidden="1" customHeight="1" thickTop="1" thickBot="1" x14ac:dyDescent="0.25">
      <c r="A43" s="12"/>
      <c r="B43" s="13"/>
      <c r="C43" s="14"/>
      <c r="D43" s="15"/>
      <c r="E43" s="102"/>
    </row>
    <row r="44" spans="1:5" s="7" customFormat="1" ht="150" hidden="1" customHeight="1" thickTop="1" thickBot="1" x14ac:dyDescent="0.25">
      <c r="A44" s="12"/>
      <c r="B44" s="13"/>
      <c r="C44" s="14"/>
      <c r="D44" s="15"/>
      <c r="E44" s="102"/>
    </row>
    <row r="45" spans="1:5" s="7" customFormat="1" ht="150" hidden="1" customHeight="1" thickTop="1" thickBot="1" x14ac:dyDescent="0.25">
      <c r="A45" s="12"/>
      <c r="B45" s="13"/>
      <c r="C45" s="14"/>
      <c r="D45" s="15"/>
      <c r="E45" s="102"/>
    </row>
    <row r="46" spans="1:5" s="7" customFormat="1" ht="150" hidden="1" customHeight="1" thickTop="1" thickBot="1" x14ac:dyDescent="0.25">
      <c r="A46" s="12"/>
      <c r="B46" s="13"/>
      <c r="C46" s="14"/>
      <c r="D46" s="15"/>
      <c r="E46" s="102"/>
    </row>
    <row r="47" spans="1:5" s="7" customFormat="1" ht="150" hidden="1" customHeight="1" thickTop="1" thickBot="1" x14ac:dyDescent="0.25">
      <c r="A47" s="12"/>
      <c r="B47" s="13"/>
      <c r="C47" s="14"/>
      <c r="D47" s="15"/>
      <c r="E47" s="102"/>
    </row>
    <row r="48" spans="1:5" s="7" customFormat="1" ht="150" hidden="1" customHeight="1" thickTop="1" thickBot="1" x14ac:dyDescent="0.25">
      <c r="A48" s="12"/>
      <c r="B48" s="13"/>
      <c r="C48" s="14"/>
      <c r="D48" s="15"/>
      <c r="E48" s="102"/>
    </row>
    <row r="49" spans="1:5" s="7" customFormat="1" ht="150" hidden="1" customHeight="1" thickTop="1" thickBot="1" x14ac:dyDescent="0.25">
      <c r="A49" s="12"/>
      <c r="B49" s="13"/>
      <c r="C49" s="14"/>
      <c r="D49" s="15"/>
      <c r="E49" s="102"/>
    </row>
    <row r="50" spans="1:5" s="7" customFormat="1" ht="150" hidden="1" customHeight="1" thickTop="1" thickBot="1" x14ac:dyDescent="0.25">
      <c r="A50" s="12"/>
      <c r="B50" s="13"/>
      <c r="C50" s="14"/>
      <c r="D50" s="15"/>
      <c r="E50" s="102"/>
    </row>
    <row r="51" spans="1:5" s="7" customFormat="1" ht="150" hidden="1" customHeight="1" thickTop="1" thickBot="1" x14ac:dyDescent="0.25">
      <c r="A51" s="12"/>
      <c r="B51" s="13"/>
      <c r="C51" s="14"/>
      <c r="D51" s="15"/>
      <c r="E51" s="102"/>
    </row>
    <row r="52" spans="1:5" s="7" customFormat="1" ht="150" hidden="1" customHeight="1" thickTop="1" thickBot="1" x14ac:dyDescent="0.25">
      <c r="A52" s="12"/>
      <c r="B52" s="13"/>
      <c r="C52" s="14"/>
      <c r="D52" s="15"/>
      <c r="E52" s="102"/>
    </row>
    <row r="53" spans="1:5" s="7" customFormat="1" ht="150" hidden="1" customHeight="1" thickTop="1" thickBot="1" x14ac:dyDescent="0.25">
      <c r="A53" s="12"/>
      <c r="B53" s="13"/>
      <c r="C53" s="14"/>
      <c r="D53" s="15"/>
      <c r="E53" s="102"/>
    </row>
    <row r="54" spans="1:5" s="7" customFormat="1" ht="150" hidden="1" customHeight="1" thickTop="1" thickBot="1" x14ac:dyDescent="0.25">
      <c r="A54" s="12"/>
      <c r="B54" s="13"/>
      <c r="C54" s="14"/>
      <c r="D54" s="15"/>
      <c r="E54" s="102"/>
    </row>
    <row r="55" spans="1:5" s="7" customFormat="1" ht="150" hidden="1" customHeight="1" thickTop="1" thickBot="1" x14ac:dyDescent="0.25">
      <c r="A55" s="12"/>
      <c r="B55" s="13"/>
      <c r="C55" s="14"/>
      <c r="D55" s="15"/>
      <c r="E55" s="102"/>
    </row>
    <row r="56" spans="1:5" s="7" customFormat="1" ht="150" hidden="1" customHeight="1" thickTop="1" thickBot="1" x14ac:dyDescent="0.25">
      <c r="A56" s="12"/>
      <c r="B56" s="13"/>
      <c r="C56" s="14"/>
      <c r="D56" s="15"/>
      <c r="E56" s="102"/>
    </row>
    <row r="57" spans="1:5" s="7" customFormat="1" ht="150" hidden="1" customHeight="1" thickTop="1" thickBot="1" x14ac:dyDescent="0.25">
      <c r="A57" s="12"/>
      <c r="B57" s="13"/>
      <c r="C57" s="14"/>
      <c r="D57" s="15"/>
      <c r="E57" s="102"/>
    </row>
    <row r="58" spans="1:5" s="7" customFormat="1" ht="150" hidden="1" customHeight="1" thickTop="1" thickBot="1" x14ac:dyDescent="0.25">
      <c r="A58" s="12"/>
      <c r="B58" s="13"/>
      <c r="C58" s="14"/>
      <c r="D58" s="15"/>
      <c r="E58" s="102"/>
    </row>
    <row r="59" spans="1:5" s="7" customFormat="1" ht="150" hidden="1" customHeight="1" thickTop="1" thickBot="1" x14ac:dyDescent="0.25">
      <c r="A59" s="12"/>
      <c r="B59" s="13"/>
      <c r="C59" s="14"/>
      <c r="D59" s="15"/>
      <c r="E59" s="102"/>
    </row>
    <row r="60" spans="1:5" s="7" customFormat="1" ht="150" hidden="1" customHeight="1" thickTop="1" thickBot="1" x14ac:dyDescent="0.25">
      <c r="A60" s="12"/>
      <c r="B60" s="13"/>
      <c r="C60" s="14"/>
      <c r="D60" s="15"/>
      <c r="E60" s="102"/>
    </row>
    <row r="61" spans="1:5" s="7" customFormat="1" ht="150" hidden="1" customHeight="1" thickTop="1" thickBot="1" x14ac:dyDescent="0.25">
      <c r="A61" s="12"/>
      <c r="B61" s="13"/>
      <c r="C61" s="14"/>
      <c r="D61" s="15"/>
      <c r="E61" s="102"/>
    </row>
    <row r="62" spans="1:5" s="7" customFormat="1" ht="150" hidden="1" customHeight="1" thickTop="1" thickBot="1" x14ac:dyDescent="0.25">
      <c r="A62" s="12"/>
      <c r="B62" s="13"/>
      <c r="C62" s="14"/>
      <c r="D62" s="15"/>
      <c r="E62" s="102"/>
    </row>
    <row r="63" spans="1:5" s="7" customFormat="1" ht="150" hidden="1" customHeight="1" thickTop="1" thickBot="1" x14ac:dyDescent="0.25">
      <c r="A63" s="12"/>
      <c r="B63" s="13"/>
      <c r="C63" s="14"/>
      <c r="D63" s="15"/>
      <c r="E63" s="102"/>
    </row>
    <row r="64" spans="1:5" s="7" customFormat="1" ht="150" hidden="1" customHeight="1" thickTop="1" thickBot="1" x14ac:dyDescent="0.25">
      <c r="A64" s="12"/>
      <c r="B64" s="13"/>
      <c r="C64" s="14"/>
      <c r="D64" s="15"/>
      <c r="E64" s="102"/>
    </row>
    <row r="65" spans="1:5" s="7" customFormat="1" ht="150" hidden="1" customHeight="1" thickTop="1" thickBot="1" x14ac:dyDescent="0.25">
      <c r="A65" s="12"/>
      <c r="B65" s="13"/>
      <c r="C65" s="14"/>
      <c r="D65" s="15"/>
      <c r="E65" s="102"/>
    </row>
    <row r="66" spans="1:5" ht="15.75" hidden="1" thickTop="1" x14ac:dyDescent="0.25">
      <c r="E66" s="103"/>
    </row>
    <row r="67" spans="1:5" hidden="1" x14ac:dyDescent="0.25">
      <c r="E67" s="103"/>
    </row>
    <row r="68" spans="1:5" hidden="1" x14ac:dyDescent="0.25">
      <c r="E68" s="103"/>
    </row>
    <row r="69" spans="1:5" hidden="1" x14ac:dyDescent="0.25">
      <c r="E69" s="103"/>
    </row>
    <row r="70" spans="1:5" hidden="1" x14ac:dyDescent="0.25">
      <c r="E70" s="103"/>
    </row>
    <row r="71" spans="1:5" hidden="1" x14ac:dyDescent="0.25">
      <c r="E71" s="103"/>
    </row>
    <row r="72" spans="1:5" hidden="1" x14ac:dyDescent="0.25">
      <c r="E72" s="103"/>
    </row>
    <row r="73" spans="1:5" hidden="1" x14ac:dyDescent="0.25">
      <c r="E73" s="103"/>
    </row>
    <row r="74" spans="1:5" hidden="1" x14ac:dyDescent="0.25">
      <c r="E74" s="103"/>
    </row>
    <row r="75" spans="1:5" hidden="1" x14ac:dyDescent="0.25">
      <c r="E75" s="103"/>
    </row>
    <row r="76" spans="1:5" hidden="1" x14ac:dyDescent="0.25">
      <c r="E76" s="103"/>
    </row>
    <row r="77" spans="1:5" hidden="1" x14ac:dyDescent="0.25">
      <c r="E77" s="103"/>
    </row>
    <row r="78" spans="1:5" hidden="1" x14ac:dyDescent="0.25">
      <c r="E78" s="103"/>
    </row>
    <row r="79" spans="1:5" hidden="1" x14ac:dyDescent="0.25">
      <c r="E79" s="103"/>
    </row>
    <row r="80" spans="1:5" hidden="1" x14ac:dyDescent="0.25">
      <c r="E80" s="103"/>
    </row>
    <row r="81" spans="5:5" hidden="1" x14ac:dyDescent="0.25">
      <c r="E81" s="103"/>
    </row>
    <row r="82" spans="5:5" hidden="1" x14ac:dyDescent="0.25">
      <c r="E82" s="103"/>
    </row>
    <row r="83" spans="5:5" hidden="1" x14ac:dyDescent="0.25">
      <c r="E83" s="103"/>
    </row>
    <row r="84" spans="5:5" hidden="1" x14ac:dyDescent="0.25">
      <c r="E84" s="103"/>
    </row>
    <row r="85" spans="5:5" hidden="1" x14ac:dyDescent="0.25">
      <c r="E85" s="103"/>
    </row>
    <row r="86" spans="5:5" hidden="1" x14ac:dyDescent="0.25">
      <c r="E86" s="103"/>
    </row>
    <row r="87" spans="5:5" hidden="1" x14ac:dyDescent="0.25">
      <c r="E87" s="103"/>
    </row>
    <row r="88" spans="5:5" hidden="1" x14ac:dyDescent="0.25">
      <c r="E88" s="103"/>
    </row>
    <row r="89" spans="5:5" hidden="1" x14ac:dyDescent="0.25">
      <c r="E89" s="103"/>
    </row>
    <row r="90" spans="5:5" hidden="1" x14ac:dyDescent="0.25">
      <c r="E90" s="103"/>
    </row>
  </sheetData>
  <mergeCells count="7">
    <mergeCell ref="B1:E1"/>
    <mergeCell ref="A2:C2"/>
    <mergeCell ref="C3:D3"/>
    <mergeCell ref="B5:B9"/>
    <mergeCell ref="A5:A9"/>
    <mergeCell ref="D5:D8"/>
    <mergeCell ref="E5:E9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98425196850393704" right="0.39370078740157483" top="0.74803149606299213" bottom="0.74803149606299213" header="0.31496062992125984" footer="0.31496062992125984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" zoomScale="70" zoomScaleNormal="70" workbookViewId="0">
      <selection activeCell="K15" sqref="K15"/>
    </sheetView>
  </sheetViews>
  <sheetFormatPr defaultColWidth="6.3984375" defaultRowHeight="11.25" x14ac:dyDescent="0.2"/>
  <cols>
    <col min="1" max="1" width="2.19921875" style="66" hidden="1" customWidth="1"/>
    <col min="2" max="2" width="6" style="66" customWidth="1"/>
    <col min="3" max="3" width="7.3984375" style="66" customWidth="1"/>
    <col min="4" max="4" width="7" style="66" customWidth="1"/>
    <col min="5" max="5" width="8" style="66" customWidth="1"/>
    <col min="6" max="6" width="57.296875" style="66" customWidth="1"/>
    <col min="7" max="7" width="6.296875" style="68" customWidth="1"/>
    <col min="8" max="8" width="9.09765625" style="68" customWidth="1"/>
    <col min="9" max="9" width="7.59765625" style="68" customWidth="1"/>
    <col min="10" max="10" width="7.09765625" style="68" customWidth="1"/>
    <col min="11" max="11" width="9" style="68" customWidth="1"/>
    <col min="12" max="12" width="13.296875" style="68" customWidth="1"/>
    <col min="13" max="14" width="19.796875" style="66" customWidth="1"/>
    <col min="15" max="15" width="6.3984375" style="66" customWidth="1"/>
    <col min="16" max="16384" width="6.3984375" style="66"/>
  </cols>
  <sheetData>
    <row r="1" spans="1:15" s="70" customFormat="1" ht="30.75" customHeight="1" thickTop="1" thickBot="1" x14ac:dyDescent="0.25">
      <c r="B1" s="140" t="s">
        <v>74</v>
      </c>
      <c r="C1" s="141"/>
      <c r="D1" s="141"/>
      <c r="E1" s="71"/>
      <c r="F1" s="71" t="s">
        <v>8</v>
      </c>
      <c r="G1" s="71"/>
      <c r="H1" s="72"/>
      <c r="I1" s="73"/>
      <c r="J1" s="74"/>
      <c r="K1" s="74"/>
      <c r="L1" s="75" t="s">
        <v>9</v>
      </c>
      <c r="M1" s="76"/>
    </row>
    <row r="2" spans="1:15" s="70" customFormat="1" ht="57" customHeight="1" thickTop="1" thickBot="1" x14ac:dyDescent="0.25">
      <c r="B2" s="142" t="s">
        <v>10</v>
      </c>
      <c r="C2" s="143"/>
      <c r="D2" s="19"/>
      <c r="E2" s="20"/>
      <c r="F2" s="77" t="str">
        <f>'Požadavky na výkon a fukci'!B1</f>
        <v>Doplnění závor na přejezdu P3678 v km 215,126 trati Retz - Kolín</v>
      </c>
      <c r="G2" s="20"/>
      <c r="H2" s="78"/>
      <c r="I2" s="144" t="s">
        <v>11</v>
      </c>
      <c r="J2" s="145"/>
      <c r="K2" s="146">
        <f>SUM(L26+L36)</f>
        <v>0</v>
      </c>
      <c r="L2" s="147"/>
    </row>
    <row r="3" spans="1:15" s="70" customFormat="1" ht="42.75" customHeight="1" thickTop="1" thickBot="1" x14ac:dyDescent="0.25">
      <c r="B3" s="79" t="s">
        <v>12</v>
      </c>
      <c r="C3" s="80"/>
      <c r="D3" s="148" t="s">
        <v>9</v>
      </c>
      <c r="E3" s="148"/>
      <c r="F3" s="81" t="s">
        <v>13</v>
      </c>
      <c r="G3" s="82"/>
      <c r="H3" s="83"/>
      <c r="I3" s="84"/>
      <c r="J3" s="85"/>
      <c r="K3" s="149"/>
      <c r="L3" s="150"/>
    </row>
    <row r="4" spans="1:15" s="70" customFormat="1" ht="18" customHeight="1" thickTop="1" x14ac:dyDescent="0.2">
      <c r="B4" s="151" t="s">
        <v>14</v>
      </c>
      <c r="C4" s="152"/>
      <c r="D4" s="153"/>
      <c r="E4" s="86"/>
      <c r="F4" s="87" t="s">
        <v>15</v>
      </c>
      <c r="G4" s="88"/>
      <c r="H4" s="89"/>
      <c r="I4" s="154" t="s">
        <v>16</v>
      </c>
      <c r="J4" s="155"/>
      <c r="K4" s="90"/>
      <c r="L4" s="91"/>
    </row>
    <row r="5" spans="1:15" s="70" customFormat="1" ht="18" customHeight="1" x14ac:dyDescent="0.2">
      <c r="B5" s="92" t="s">
        <v>17</v>
      </c>
      <c r="C5" s="93"/>
      <c r="D5" s="93"/>
      <c r="E5" s="21" t="s">
        <v>18</v>
      </c>
      <c r="F5" s="156"/>
      <c r="G5" s="156"/>
      <c r="H5" s="157"/>
      <c r="I5" s="158" t="s">
        <v>19</v>
      </c>
      <c r="J5" s="153"/>
      <c r="K5" s="22"/>
      <c r="L5" s="94"/>
    </row>
    <row r="6" spans="1:15" s="70" customFormat="1" ht="18" customHeight="1" x14ac:dyDescent="0.2">
      <c r="B6" s="92" t="s">
        <v>20</v>
      </c>
      <c r="C6" s="93"/>
      <c r="D6" s="93"/>
      <c r="E6" s="22" t="s">
        <v>21</v>
      </c>
      <c r="F6" s="159"/>
      <c r="G6" s="159"/>
      <c r="H6" s="160"/>
      <c r="I6" s="158" t="s">
        <v>22</v>
      </c>
      <c r="J6" s="153"/>
      <c r="K6" s="22"/>
      <c r="L6" s="94"/>
      <c r="O6" s="95"/>
    </row>
    <row r="7" spans="1:15" s="70" customFormat="1" ht="18" customHeight="1" x14ac:dyDescent="0.2">
      <c r="B7" s="161" t="s">
        <v>23</v>
      </c>
      <c r="C7" s="162"/>
      <c r="D7" s="162"/>
      <c r="E7" s="23"/>
      <c r="F7" s="163" t="s">
        <v>24</v>
      </c>
      <c r="G7" s="164"/>
      <c r="H7" s="165"/>
      <c r="I7" s="166" t="s">
        <v>25</v>
      </c>
      <c r="J7" s="152"/>
      <c r="K7" s="24">
        <v>2020</v>
      </c>
      <c r="L7" s="96"/>
      <c r="O7" s="97"/>
    </row>
    <row r="8" spans="1:15" s="70" customFormat="1" ht="19.5" customHeight="1" thickBot="1" x14ac:dyDescent="0.25">
      <c r="B8" s="167" t="s">
        <v>26</v>
      </c>
      <c r="C8" s="168"/>
      <c r="D8" s="168"/>
      <c r="E8" s="25"/>
      <c r="F8" s="98" t="s">
        <v>73</v>
      </c>
      <c r="G8" s="169"/>
      <c r="H8" s="170"/>
      <c r="I8" s="171" t="s">
        <v>27</v>
      </c>
      <c r="J8" s="162"/>
      <c r="K8" s="26">
        <v>44166</v>
      </c>
      <c r="L8" s="99"/>
    </row>
    <row r="9" spans="1:15" s="18" customFormat="1" ht="9.75" customHeight="1" x14ac:dyDescent="0.2">
      <c r="B9" s="174" t="s">
        <v>0</v>
      </c>
      <c r="C9" s="175"/>
      <c r="D9" s="175"/>
      <c r="E9" s="175"/>
      <c r="F9" s="175"/>
      <c r="G9" s="175"/>
      <c r="H9" s="175"/>
      <c r="I9" s="175"/>
      <c r="J9" s="175"/>
      <c r="K9" s="27" t="s">
        <v>19</v>
      </c>
      <c r="L9" s="28">
        <v>0</v>
      </c>
    </row>
    <row r="10" spans="1:15" s="18" customFormat="1" ht="15" customHeight="1" x14ac:dyDescent="0.2">
      <c r="B10" s="176" t="s">
        <v>28</v>
      </c>
      <c r="C10" s="178" t="s">
        <v>29</v>
      </c>
      <c r="D10" s="178" t="s">
        <v>30</v>
      </c>
      <c r="E10" s="178" t="s">
        <v>31</v>
      </c>
      <c r="F10" s="180" t="s">
        <v>32</v>
      </c>
      <c r="G10" s="180" t="s">
        <v>33</v>
      </c>
      <c r="H10" s="180" t="s">
        <v>34</v>
      </c>
      <c r="I10" s="178" t="s">
        <v>35</v>
      </c>
      <c r="J10" s="178" t="s">
        <v>36</v>
      </c>
      <c r="K10" s="172" t="s">
        <v>37</v>
      </c>
      <c r="L10" s="173"/>
    </row>
    <row r="11" spans="1:15" s="18" customFormat="1" ht="15" customHeight="1" x14ac:dyDescent="0.2">
      <c r="B11" s="176"/>
      <c r="C11" s="178"/>
      <c r="D11" s="178"/>
      <c r="E11" s="178"/>
      <c r="F11" s="180"/>
      <c r="G11" s="180"/>
      <c r="H11" s="180"/>
      <c r="I11" s="178"/>
      <c r="J11" s="178"/>
      <c r="K11" s="172"/>
      <c r="L11" s="173"/>
    </row>
    <row r="12" spans="1:15" s="18" customFormat="1" ht="12.75" customHeight="1" thickBot="1" x14ac:dyDescent="0.25">
      <c r="B12" s="177"/>
      <c r="C12" s="179"/>
      <c r="D12" s="179"/>
      <c r="E12" s="179"/>
      <c r="F12" s="181"/>
      <c r="G12" s="181"/>
      <c r="H12" s="181"/>
      <c r="I12" s="179"/>
      <c r="J12" s="179"/>
      <c r="K12" s="29" t="s">
        <v>38</v>
      </c>
      <c r="L12" s="30" t="s">
        <v>39</v>
      </c>
    </row>
    <row r="13" spans="1:15" s="37" customFormat="1" ht="15" customHeight="1" thickBot="1" x14ac:dyDescent="0.25">
      <c r="A13" s="31" t="s">
        <v>40</v>
      </c>
      <c r="B13" s="32" t="s">
        <v>41</v>
      </c>
      <c r="C13" s="33">
        <v>1</v>
      </c>
      <c r="D13" s="34"/>
      <c r="E13" s="34"/>
      <c r="F13" s="35" t="s">
        <v>42</v>
      </c>
      <c r="G13" s="33"/>
      <c r="H13" s="33"/>
      <c r="I13" s="33"/>
      <c r="J13" s="33"/>
      <c r="K13" s="33"/>
      <c r="L13" s="36"/>
    </row>
    <row r="14" spans="1:15" s="37" customFormat="1" ht="13.5" customHeight="1" thickBot="1" x14ac:dyDescent="0.25">
      <c r="A14" s="38" t="s">
        <v>43</v>
      </c>
      <c r="B14" s="39">
        <f>1+MAX($B$13:B13)</f>
        <v>1</v>
      </c>
      <c r="C14" s="40" t="s">
        <v>44</v>
      </c>
      <c r="D14" s="41"/>
      <c r="E14" s="42" t="s">
        <v>45</v>
      </c>
      <c r="F14" s="43" t="s">
        <v>46</v>
      </c>
      <c r="G14" s="42" t="s">
        <v>47</v>
      </c>
      <c r="H14" s="44">
        <v>1</v>
      </c>
      <c r="I14" s="42"/>
      <c r="J14" s="45" t="str">
        <f>IF(I14=0,"",I14*H14)</f>
        <v/>
      </c>
      <c r="K14" s="46"/>
      <c r="L14" s="47">
        <f>ROUND((ROUND(H14,3))*(ROUND(K14,2)),2)</f>
        <v>0</v>
      </c>
    </row>
    <row r="15" spans="1:15" s="37" customFormat="1" ht="12.75" customHeight="1" x14ac:dyDescent="0.2">
      <c r="A15" s="38" t="s">
        <v>48</v>
      </c>
      <c r="B15" s="48"/>
      <c r="C15" s="49"/>
      <c r="D15" s="49"/>
      <c r="E15" s="49"/>
      <c r="F15" s="50" t="s">
        <v>49</v>
      </c>
      <c r="G15" s="51"/>
      <c r="H15" s="51"/>
      <c r="I15" s="51"/>
      <c r="J15" s="51"/>
      <c r="K15" s="51"/>
      <c r="L15" s="52"/>
    </row>
    <row r="16" spans="1:15" s="37" customFormat="1" ht="12.75" customHeight="1" x14ac:dyDescent="0.2">
      <c r="A16" s="38" t="s">
        <v>50</v>
      </c>
      <c r="B16" s="48"/>
      <c r="C16" s="49"/>
      <c r="D16" s="49"/>
      <c r="E16" s="49"/>
      <c r="F16" s="53" t="s">
        <v>51</v>
      </c>
      <c r="G16" s="51"/>
      <c r="H16" s="51"/>
      <c r="I16" s="51"/>
      <c r="J16" s="51"/>
      <c r="K16" s="51"/>
      <c r="L16" s="52"/>
    </row>
    <row r="17" spans="1:12" s="37" customFormat="1" ht="72" customHeight="1" thickBot="1" x14ac:dyDescent="0.25">
      <c r="A17" s="38" t="s">
        <v>52</v>
      </c>
      <c r="B17" s="54"/>
      <c r="C17" s="55"/>
      <c r="D17" s="55"/>
      <c r="E17" s="55"/>
      <c r="F17" s="56" t="s">
        <v>53</v>
      </c>
      <c r="G17" s="57"/>
      <c r="H17" s="57"/>
      <c r="I17" s="57"/>
      <c r="J17" s="57"/>
      <c r="K17" s="57"/>
      <c r="L17" s="58"/>
    </row>
    <row r="18" spans="1:12" s="37" customFormat="1" ht="13.5" customHeight="1" thickBot="1" x14ac:dyDescent="0.25">
      <c r="A18" s="38" t="s">
        <v>43</v>
      </c>
      <c r="B18" s="59">
        <f>1+MAX($B$13:B17)</f>
        <v>2</v>
      </c>
      <c r="C18" s="40" t="s">
        <v>54</v>
      </c>
      <c r="D18" s="41"/>
      <c r="E18" s="42" t="s">
        <v>45</v>
      </c>
      <c r="F18" s="43" t="s">
        <v>55</v>
      </c>
      <c r="G18" s="42" t="s">
        <v>47</v>
      </c>
      <c r="H18" s="44">
        <v>1</v>
      </c>
      <c r="I18" s="42"/>
      <c r="J18" s="45" t="str">
        <f>IF(I18=0,"",I18*H18)</f>
        <v/>
      </c>
      <c r="K18" s="46"/>
      <c r="L18" s="47">
        <f>ROUND((ROUND(H18,3))*(ROUND(K18,2)),2)</f>
        <v>0</v>
      </c>
    </row>
    <row r="19" spans="1:12" s="37" customFormat="1" ht="12.75" customHeight="1" x14ac:dyDescent="0.2">
      <c r="A19" s="38" t="s">
        <v>48</v>
      </c>
      <c r="B19" s="48"/>
      <c r="C19" s="49"/>
      <c r="D19" s="49"/>
      <c r="E19" s="49"/>
      <c r="F19" s="50" t="s">
        <v>56</v>
      </c>
      <c r="G19" s="51"/>
      <c r="H19" s="51"/>
      <c r="I19" s="51"/>
      <c r="J19" s="51"/>
      <c r="K19" s="51"/>
      <c r="L19" s="52"/>
    </row>
    <row r="20" spans="1:12" s="37" customFormat="1" ht="12.75" customHeight="1" x14ac:dyDescent="0.2">
      <c r="A20" s="38" t="s">
        <v>50</v>
      </c>
      <c r="B20" s="48"/>
      <c r="C20" s="49"/>
      <c r="D20" s="49"/>
      <c r="E20" s="49"/>
      <c r="F20" s="53" t="s">
        <v>51</v>
      </c>
      <c r="G20" s="51"/>
      <c r="H20" s="51"/>
      <c r="I20" s="51"/>
      <c r="J20" s="51"/>
      <c r="K20" s="51"/>
      <c r="L20" s="52"/>
    </row>
    <row r="21" spans="1:12" s="37" customFormat="1" ht="81" customHeight="1" thickBot="1" x14ac:dyDescent="0.25">
      <c r="A21" s="38" t="s">
        <v>52</v>
      </c>
      <c r="B21" s="54"/>
      <c r="C21" s="55"/>
      <c r="D21" s="55"/>
      <c r="E21" s="55"/>
      <c r="F21" s="56" t="s">
        <v>57</v>
      </c>
      <c r="G21" s="57"/>
      <c r="H21" s="57"/>
      <c r="I21" s="57"/>
      <c r="J21" s="57"/>
      <c r="K21" s="57"/>
      <c r="L21" s="58"/>
    </row>
    <row r="22" spans="1:12" s="37" customFormat="1" ht="13.5" customHeight="1" thickBot="1" x14ac:dyDescent="0.25">
      <c r="A22" s="38" t="s">
        <v>43</v>
      </c>
      <c r="B22" s="59">
        <f>1+MAX($B$13:B21)</f>
        <v>3</v>
      </c>
      <c r="C22" s="40" t="s">
        <v>58</v>
      </c>
      <c r="D22" s="41"/>
      <c r="E22" s="42" t="s">
        <v>45</v>
      </c>
      <c r="F22" s="43" t="s">
        <v>59</v>
      </c>
      <c r="G22" s="42" t="s">
        <v>47</v>
      </c>
      <c r="H22" s="44">
        <v>1</v>
      </c>
      <c r="I22" s="42"/>
      <c r="J22" s="45" t="str">
        <f>IF(I22=0,"",I22*H22)</f>
        <v/>
      </c>
      <c r="K22" s="46"/>
      <c r="L22" s="47">
        <f>ROUND((ROUND(H22,3))*(ROUND(K22,2)),2)</f>
        <v>0</v>
      </c>
    </row>
    <row r="23" spans="1:12" s="37" customFormat="1" ht="12.75" customHeight="1" x14ac:dyDescent="0.2">
      <c r="A23" s="38" t="s">
        <v>48</v>
      </c>
      <c r="B23" s="48"/>
      <c r="C23" s="49"/>
      <c r="D23" s="49"/>
      <c r="E23" s="49"/>
      <c r="F23" s="50" t="s">
        <v>60</v>
      </c>
      <c r="G23" s="51"/>
      <c r="H23" s="51"/>
      <c r="I23" s="51"/>
      <c r="J23" s="51"/>
      <c r="K23" s="51"/>
      <c r="L23" s="52"/>
    </row>
    <row r="24" spans="1:12" s="37" customFormat="1" ht="12.75" customHeight="1" x14ac:dyDescent="0.2">
      <c r="A24" s="38" t="s">
        <v>50</v>
      </c>
      <c r="B24" s="48"/>
      <c r="C24" s="49"/>
      <c r="D24" s="49"/>
      <c r="E24" s="49"/>
      <c r="F24" s="53" t="s">
        <v>51</v>
      </c>
      <c r="G24" s="51"/>
      <c r="H24" s="51"/>
      <c r="I24" s="51"/>
      <c r="J24" s="51"/>
      <c r="K24" s="51"/>
      <c r="L24" s="52"/>
    </row>
    <row r="25" spans="1:12" s="37" customFormat="1" ht="42.75" customHeight="1" thickBot="1" x14ac:dyDescent="0.25">
      <c r="A25" s="38" t="s">
        <v>52</v>
      </c>
      <c r="B25" s="54"/>
      <c r="C25" s="55"/>
      <c r="D25" s="55"/>
      <c r="E25" s="55"/>
      <c r="F25" s="56" t="s">
        <v>61</v>
      </c>
      <c r="G25" s="57"/>
      <c r="H25" s="57"/>
      <c r="I25" s="57"/>
      <c r="J25" s="57"/>
      <c r="K25" s="57"/>
      <c r="L25" s="58"/>
    </row>
    <row r="26" spans="1:12" ht="13.5" thickBot="1" x14ac:dyDescent="0.25">
      <c r="A26" s="60" t="s">
        <v>62</v>
      </c>
      <c r="B26" s="61" t="s">
        <v>63</v>
      </c>
      <c r="C26" s="62" t="s">
        <v>64</v>
      </c>
      <c r="D26" s="63"/>
      <c r="E26" s="63"/>
      <c r="F26" s="64" t="s">
        <v>42</v>
      </c>
      <c r="G26" s="62"/>
      <c r="H26" s="62"/>
      <c r="I26" s="62"/>
      <c r="J26" s="62"/>
      <c r="K26" s="62"/>
      <c r="L26" s="65">
        <f>SUM(L14:L25)</f>
        <v>0</v>
      </c>
    </row>
    <row r="27" spans="1:12" ht="13.5" thickBot="1" x14ac:dyDescent="0.25">
      <c r="A27" s="31" t="s">
        <v>40</v>
      </c>
      <c r="B27" s="32" t="s">
        <v>41</v>
      </c>
      <c r="C27" s="33">
        <v>2</v>
      </c>
      <c r="D27" s="34"/>
      <c r="E27" s="34"/>
      <c r="F27" s="35" t="s">
        <v>65</v>
      </c>
      <c r="G27" s="33"/>
      <c r="H27" s="33"/>
      <c r="I27" s="33"/>
      <c r="J27" s="33"/>
      <c r="K27" s="33"/>
      <c r="L27" s="36"/>
    </row>
    <row r="28" spans="1:12" s="37" customFormat="1" ht="13.5" customHeight="1" thickBot="1" x14ac:dyDescent="0.25">
      <c r="A28" s="38" t="s">
        <v>43</v>
      </c>
      <c r="B28" s="59">
        <f>1+MAX($B$13:B27)</f>
        <v>4</v>
      </c>
      <c r="C28" s="40"/>
      <c r="D28" s="41"/>
      <c r="E28" s="42" t="s">
        <v>45</v>
      </c>
      <c r="F28" s="43" t="s">
        <v>66</v>
      </c>
      <c r="G28" s="42" t="s">
        <v>47</v>
      </c>
      <c r="H28" s="44">
        <v>1</v>
      </c>
      <c r="I28" s="42"/>
      <c r="J28" s="45" t="str">
        <f>IF(I28=0,"",I28*H28)</f>
        <v/>
      </c>
      <c r="K28" s="46"/>
      <c r="L28" s="67">
        <f>ROUND((ROUND(H28,3))*(ROUND(K28,2)),2)</f>
        <v>0</v>
      </c>
    </row>
    <row r="29" spans="1:12" s="37" customFormat="1" ht="12.75" customHeight="1" x14ac:dyDescent="0.2">
      <c r="A29" s="38" t="s">
        <v>48</v>
      </c>
      <c r="B29" s="48"/>
      <c r="C29" s="49"/>
      <c r="D29" s="49"/>
      <c r="E29" s="49"/>
      <c r="F29" s="50" t="s">
        <v>67</v>
      </c>
      <c r="G29" s="51"/>
      <c r="H29" s="51"/>
      <c r="I29" s="51"/>
      <c r="J29" s="51"/>
      <c r="K29" s="51"/>
      <c r="L29" s="52"/>
    </row>
    <row r="30" spans="1:12" s="37" customFormat="1" ht="12.75" customHeight="1" x14ac:dyDescent="0.2">
      <c r="A30" s="38" t="s">
        <v>50</v>
      </c>
      <c r="B30" s="48"/>
      <c r="C30" s="49"/>
      <c r="D30" s="49"/>
      <c r="E30" s="49"/>
      <c r="F30" s="53" t="s">
        <v>51</v>
      </c>
      <c r="G30" s="51"/>
      <c r="H30" s="51"/>
      <c r="I30" s="51"/>
      <c r="J30" s="51"/>
      <c r="K30" s="51"/>
      <c r="L30" s="52"/>
    </row>
    <row r="31" spans="1:12" s="37" customFormat="1" ht="75" customHeight="1" thickBot="1" x14ac:dyDescent="0.25">
      <c r="A31" s="38" t="s">
        <v>52</v>
      </c>
      <c r="B31" s="54"/>
      <c r="C31" s="55"/>
      <c r="D31" s="55"/>
      <c r="E31" s="55"/>
      <c r="F31" s="56" t="s">
        <v>68</v>
      </c>
      <c r="G31" s="57"/>
      <c r="H31" s="57"/>
      <c r="I31" s="57"/>
      <c r="J31" s="57"/>
      <c r="K31" s="57"/>
      <c r="L31" s="58"/>
    </row>
    <row r="32" spans="1:12" s="37" customFormat="1" ht="13.5" customHeight="1" thickBot="1" x14ac:dyDescent="0.25">
      <c r="A32" s="38" t="s">
        <v>43</v>
      </c>
      <c r="B32" s="59">
        <f>1+MAX($B$13:B31)</f>
        <v>5</v>
      </c>
      <c r="C32" s="40"/>
      <c r="D32" s="41"/>
      <c r="E32" s="42" t="s">
        <v>45</v>
      </c>
      <c r="F32" s="43" t="s">
        <v>69</v>
      </c>
      <c r="G32" s="42" t="s">
        <v>47</v>
      </c>
      <c r="H32" s="44">
        <v>1</v>
      </c>
      <c r="I32" s="42"/>
      <c r="J32" s="45" t="str">
        <f>IF(I32=0,"",I32*H32)</f>
        <v/>
      </c>
      <c r="K32" s="46"/>
      <c r="L32" s="67">
        <f>ROUND((ROUND(H32,3))*(ROUND(K32,2)),2)</f>
        <v>0</v>
      </c>
    </row>
    <row r="33" spans="1:12" s="37" customFormat="1" ht="12.75" customHeight="1" x14ac:dyDescent="0.2">
      <c r="A33" s="38" t="s">
        <v>48</v>
      </c>
      <c r="B33" s="48"/>
      <c r="C33" s="49"/>
      <c r="D33" s="49"/>
      <c r="E33" s="49"/>
      <c r="F33" s="50" t="s">
        <v>70</v>
      </c>
      <c r="G33" s="51"/>
      <c r="H33" s="51"/>
      <c r="I33" s="51"/>
      <c r="J33" s="51"/>
      <c r="K33" s="51"/>
      <c r="L33" s="52"/>
    </row>
    <row r="34" spans="1:12" s="37" customFormat="1" ht="12.75" customHeight="1" x14ac:dyDescent="0.2">
      <c r="A34" s="38" t="s">
        <v>50</v>
      </c>
      <c r="B34" s="48"/>
      <c r="C34" s="49"/>
      <c r="D34" s="49"/>
      <c r="E34" s="49"/>
      <c r="F34" s="53" t="s">
        <v>51</v>
      </c>
      <c r="G34" s="51"/>
      <c r="H34" s="51"/>
      <c r="I34" s="51"/>
      <c r="J34" s="51"/>
      <c r="K34" s="51"/>
      <c r="L34" s="52"/>
    </row>
    <row r="35" spans="1:12" s="37" customFormat="1" ht="60" customHeight="1" thickBot="1" x14ac:dyDescent="0.25">
      <c r="A35" s="38" t="s">
        <v>52</v>
      </c>
      <c r="B35" s="54"/>
      <c r="C35" s="55"/>
      <c r="D35" s="55"/>
      <c r="E35" s="55"/>
      <c r="F35" s="56" t="s">
        <v>71</v>
      </c>
      <c r="G35" s="57"/>
      <c r="H35" s="57"/>
      <c r="I35" s="57"/>
      <c r="J35" s="57"/>
      <c r="K35" s="57"/>
      <c r="L35" s="58"/>
    </row>
    <row r="36" spans="1:12" ht="13.5" thickBot="1" x14ac:dyDescent="0.25">
      <c r="A36" s="60" t="s">
        <v>62</v>
      </c>
      <c r="B36" s="61" t="s">
        <v>63</v>
      </c>
      <c r="C36" s="62" t="s">
        <v>64</v>
      </c>
      <c r="D36" s="63"/>
      <c r="E36" s="63"/>
      <c r="F36" s="64" t="s">
        <v>65</v>
      </c>
      <c r="G36" s="62"/>
      <c r="H36" s="62"/>
      <c r="I36" s="62"/>
      <c r="J36" s="62"/>
      <c r="K36" s="62"/>
      <c r="L36" s="65">
        <f>SUM(L28:L35)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disablePrompts="1"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1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Bureš Jakub, Ing.</cp:lastModifiedBy>
  <cp:lastPrinted>2020-12-20T12:49:19Z</cp:lastPrinted>
  <dcterms:created xsi:type="dcterms:W3CDTF">2020-12-08T08:47:11Z</dcterms:created>
  <dcterms:modified xsi:type="dcterms:W3CDTF">2020-12-28T09:24:12Z</dcterms:modified>
</cp:coreProperties>
</file>